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845" yWindow="-255" windowWidth="20730" windowHeight="11760" tabRatio="1000" activeTab="1"/>
  </bookViews>
  <sheets>
    <sheet name="Output Packet (OP) Checklist" sheetId="10" r:id="rId1"/>
    <sheet name="PoDAPO Self Review " sheetId="2" r:id="rId2"/>
    <sheet name=" Description of PoDAPO Criteria" sheetId="12" r:id="rId3"/>
  </sheets>
  <definedNames>
    <definedName name="_xlnm.Print_Area" localSheetId="2">' Description of PoDAPO Criteria'!$B$1:$O$47</definedName>
    <definedName name="_xlnm.Print_Area" localSheetId="1">'PoDAPO Self Review '!$B$1:$O$61</definedName>
  </definedNames>
  <calcPr calcId="145621"/>
</workbook>
</file>

<file path=xl/calcChain.xml><?xml version="1.0" encoding="utf-8"?>
<calcChain xmlns="http://schemas.openxmlformats.org/spreadsheetml/2006/main">
  <c r="I10" i="10" l="1"/>
  <c r="I12" i="10"/>
  <c r="I14" i="10"/>
  <c r="I16" i="10"/>
  <c r="I18" i="10"/>
  <c r="I20" i="10"/>
  <c r="I22" i="10"/>
  <c r="I32" i="10"/>
  <c r="P1" i="2"/>
  <c r="B2" i="2"/>
  <c r="H2" i="2"/>
  <c r="B3" i="2"/>
  <c r="H3" i="2"/>
  <c r="B4" i="2"/>
  <c r="H4" i="2"/>
  <c r="C9" i="2"/>
  <c r="P9" i="2"/>
  <c r="C10" i="2"/>
  <c r="P10" i="2"/>
  <c r="C11" i="2"/>
  <c r="P11" i="2"/>
  <c r="C12" i="2"/>
  <c r="P12" i="2"/>
  <c r="B14" i="2"/>
  <c r="C17" i="2"/>
  <c r="P17" i="2"/>
  <c r="C18" i="2"/>
  <c r="P18" i="2"/>
  <c r="C19" i="2"/>
  <c r="P19" i="2"/>
  <c r="C20" i="2"/>
  <c r="P20" i="2"/>
  <c r="B22" i="2"/>
  <c r="C25" i="2"/>
  <c r="P25" i="2"/>
  <c r="C26" i="2"/>
  <c r="P26" i="2"/>
  <c r="C27" i="2"/>
  <c r="P27" i="2"/>
  <c r="C28" i="2"/>
  <c r="P28" i="2"/>
  <c r="B30" i="2"/>
  <c r="C33" i="2"/>
  <c r="P33" i="2"/>
  <c r="C34" i="2"/>
  <c r="P34" i="2"/>
  <c r="C35" i="2"/>
  <c r="P35" i="2"/>
  <c r="C36" i="2"/>
  <c r="P36" i="2"/>
  <c r="B38" i="2"/>
  <c r="C41" i="2"/>
  <c r="P41" i="2"/>
  <c r="C42" i="2"/>
  <c r="P42" i="2"/>
  <c r="C43" i="2"/>
  <c r="P43" i="2"/>
  <c r="C44" i="2"/>
  <c r="P44" i="2"/>
  <c r="B46" i="2"/>
  <c r="B2" i="12"/>
  <c r="H2" i="12"/>
  <c r="B3" i="12"/>
  <c r="H3" i="12"/>
  <c r="B4" i="12"/>
  <c r="H4" i="12"/>
  <c r="C48" i="2" l="1"/>
  <c r="C50" i="2" s="1"/>
</calcChain>
</file>

<file path=xl/comments1.xml><?xml version="1.0" encoding="utf-8"?>
<comments xmlns="http://schemas.openxmlformats.org/spreadsheetml/2006/main">
  <authors>
    <author>Ethan Roland</author>
  </authors>
  <commentList>
    <comment ref="C9" authorId="0">
      <text>
        <r>
          <rPr>
            <b/>
            <sz val="9"/>
            <color indexed="81"/>
            <rFont val="Arial"/>
            <family val="2"/>
          </rPr>
          <t>Editing</t>
        </r>
        <r>
          <rPr>
            <sz val="9"/>
            <color indexed="81"/>
            <rFont val="Arial"/>
            <family val="2"/>
          </rPr>
          <t xml:space="preserve">
Use of grammar, spelling, punctuation, sentence construction, numbering, references, vocabulary, avoiding unnecessary repetition.
</t>
        </r>
        <r>
          <rPr>
            <b/>
            <sz val="9"/>
            <color indexed="81"/>
            <rFont val="Arial"/>
            <family val="2"/>
          </rPr>
          <t>Shape</t>
        </r>
        <r>
          <rPr>
            <sz val="9"/>
            <color indexed="81"/>
            <rFont val="Arial"/>
            <family val="2"/>
          </rPr>
          <t xml:space="preserve">
Make sure a summary is present at the beginning of project report, and that references and appendices are well-used to reduce report clutter.
</t>
        </r>
        <r>
          <rPr>
            <b/>
            <sz val="9"/>
            <color indexed="81"/>
            <rFont val="Arial"/>
            <family val="2"/>
          </rPr>
          <t>Size</t>
        </r>
        <r>
          <rPr>
            <sz val="9"/>
            <color indexed="81"/>
            <rFont val="Arial"/>
            <family val="2"/>
          </rPr>
          <t xml:space="preserve">
Output Packets should come within the word count equivalents stated on the first tab of this Output Packet Workbook.</t>
        </r>
      </text>
    </comment>
    <comment ref="C10" authorId="0">
      <text>
        <r>
          <rPr>
            <sz val="9"/>
            <color indexed="81"/>
            <rFont val="Arial"/>
            <family val="2"/>
          </rPr>
          <t xml:space="preserve">Choices regarding media, genre and style to enhance and support the meaning and the message of the OP. 
</t>
        </r>
        <r>
          <rPr>
            <b/>
            <sz val="9"/>
            <color indexed="81"/>
            <rFont val="Arial"/>
            <family val="2"/>
          </rPr>
          <t xml:space="preserve">Media mix </t>
        </r>
        <r>
          <rPr>
            <sz val="9"/>
            <color indexed="81"/>
            <rFont val="Arial"/>
            <family val="2"/>
          </rPr>
          <t xml:space="preserve">= (for example) video, slide presentation, written report, animations etc.
</t>
        </r>
        <r>
          <rPr>
            <b/>
            <sz val="9"/>
            <color indexed="81"/>
            <rFont val="Arial"/>
            <family val="2"/>
          </rPr>
          <t>Genres</t>
        </r>
        <r>
          <rPr>
            <sz val="9"/>
            <color indexed="81"/>
            <rFont val="Arial"/>
            <family val="2"/>
          </rPr>
          <t xml:space="preserve"> = story, documentary report, game, talk show etc. 
</t>
        </r>
        <r>
          <rPr>
            <b/>
            <sz val="9"/>
            <color indexed="81"/>
            <rFont val="Arial"/>
            <family val="2"/>
          </rPr>
          <t>Styles</t>
        </r>
        <r>
          <rPr>
            <sz val="9"/>
            <color indexed="81"/>
            <rFont val="Arial"/>
            <family val="2"/>
          </rPr>
          <t xml:space="preserve"> = fonts, images, colour, graphical look and feel etc.
An OP need not be 'flash' to score well in this category, the emphasis is on relevance and helpfullness of the chosen techniques. Note that research and choice in this field is an opportunity to use design thinking and thus you can make conscious use of (and report) a design process.
</t>
        </r>
      </text>
    </comment>
    <comment ref="C11" authorId="0">
      <text>
        <r>
          <rPr>
            <sz val="9"/>
            <color indexed="81"/>
            <rFont val="Arial"/>
            <family val="2"/>
          </rPr>
          <t>Structure has clear and useful sequence (is there a table of contents - is there a summary, are there conclusions?) that allows arguments to unfold within relevant context. Links between levels in the flow of argument are credible. Illustrations and examples truly illuminate proposals and are used with sufficient frequency. Do you think your work reads well and engages a wide audience?</t>
        </r>
      </text>
    </comment>
    <comment ref="C12" authorId="0">
      <text>
        <r>
          <rPr>
            <sz val="9"/>
            <color indexed="81"/>
            <rFont val="Arial"/>
            <family val="2"/>
          </rPr>
          <t>OP submitted on time with sufficient time allowed for peer review. OP is complete including self and peer review and is available to peers and reviewers from  associate's portfolio site in GEL. Good use made of support services (process advisers, project design advisers, specialist advisers, learning support).</t>
        </r>
      </text>
    </comment>
    <comment ref="C17" authorId="0">
      <text>
        <r>
          <rPr>
            <sz val="9"/>
            <color indexed="81"/>
            <rFont val="Arial"/>
            <family val="2"/>
          </rPr>
          <t>Have you explained what design approaches/organizing frameworks and processes were considered for the design of the project(s), how these projects served your action learning pathways and how you will now modify these for better results and what design thinking have you done around the output packets?</t>
        </r>
        <r>
          <rPr>
            <b/>
            <sz val="9"/>
            <color indexed="81"/>
            <rFont val="Arial"/>
            <family val="2"/>
          </rPr>
          <t xml:space="preserve"> </t>
        </r>
      </text>
    </comment>
    <comment ref="C18" authorId="0">
      <text>
        <r>
          <rPr>
            <sz val="9"/>
            <color indexed="81"/>
            <rFont val="Arial"/>
            <family val="2"/>
          </rPr>
          <t>In what ways have you evidenced good use of design skills to influence the quality of your projects and your action learning pathway?</t>
        </r>
      </text>
    </comment>
    <comment ref="C19" authorId="0">
      <text>
        <r>
          <rPr>
            <sz val="9"/>
            <color indexed="81"/>
            <rFont val="Arial"/>
            <family val="2"/>
          </rPr>
          <t>Did you rise to the challenge to use your Output Packet as a design opportunity? What elements did you design, what was your process and what went well and what was challenging?</t>
        </r>
      </text>
    </comment>
    <comment ref="C20" authorId="0">
      <text>
        <r>
          <rPr>
            <sz val="9"/>
            <color indexed="81"/>
            <rFont val="Arial"/>
            <family val="2"/>
          </rPr>
          <t xml:space="preserve">Is it clear that you have made useful attempts to balance evidence arising from your own, first hand experience, with the thinking of others working in relevant fields? Where your thinking demonstrates significant independence from that of others have you shown that you have noticed this and have made efforts to analyze the reasons why?. 
In your Literature and Resource Review have you gathered and commented on relevant sources, besides yourself and your own thinking, that you have sought out in order to see how your thinking fits/stretches the field?
Have you have made some attempts to validate your own original thinking and have you provided some third-party evidence to support your conclusions?
</t>
        </r>
      </text>
    </comment>
    <comment ref="C25" authorId="0">
      <text>
        <r>
          <rPr>
            <sz val="9"/>
            <color indexed="81"/>
            <rFont val="Arial"/>
            <family val="2"/>
          </rPr>
          <t xml:space="preserve">You show balance between action and thought - you are able to get to action and act  (relatively) effortlessly whilst making thoughtful choices of how and when to act. Includes making modification to actions according to immediate outcomes and the ability to spot when to stop doing and re-evaluate. You make good relationships and function well in groups.
</t>
        </r>
      </text>
    </comment>
    <comment ref="C26" authorId="0">
      <text>
        <r>
          <rPr>
            <sz val="9"/>
            <color indexed="81"/>
            <rFont val="Arial"/>
            <family val="2"/>
          </rPr>
          <t xml:space="preserve">You create the time, space and alliances necessary to enable good quality reflection which you report in your OP - you are careful to look before you come to conclusions,can see things from different perspectives and are keen to search out the meaning of things.
</t>
        </r>
      </text>
    </comment>
    <comment ref="C27" authorId="0">
      <text>
        <r>
          <rPr>
            <sz val="9"/>
            <color indexed="81"/>
            <rFont val="Arial"/>
            <family val="2"/>
          </rPr>
          <t xml:space="preserve">You are capable of analyzing the thought structures and devices (myth, metaphor, models and so on) you use to generate meaning and arrive at understandings in complex situations. You can work logically and systematically and find reasons for action from an intellectual understanding of the situation.
</t>
        </r>
      </text>
    </comment>
    <comment ref="C28" authorId="0">
      <text>
        <r>
          <rPr>
            <sz val="9"/>
            <color indexed="81"/>
            <rFont val="Arial"/>
            <family val="2"/>
          </rPr>
          <t xml:space="preserve">You show readiness and inventiveness around designing and operating pilots and trials (rapid prototypes) to check (with calculated risk) the validity of your assumptions and proposals before rolling out full scale projects. You can move to a getting things done phase with ease and don't get stuck in thinking things out to the n'th degree before acting. You see constraints as opportunities.
</t>
        </r>
      </text>
    </comment>
    <comment ref="C33" authorId="0">
      <text>
        <r>
          <rPr>
            <sz val="9"/>
            <color indexed="81"/>
            <rFont val="Arial"/>
            <family val="2"/>
          </rPr>
          <t xml:space="preserve">You can analyze how well you managed to deliver your project design in the real world  (see www.simpleprojectmanagement.com for further information). A short summary of project management might contain phrases such as i) a capacity to  manage self and projects without drama and stress: (ii) an ability to maintain flexibility at all times whilst meeting negotiated timelines.   
</t>
        </r>
      </text>
    </comment>
    <comment ref="C34" authorId="0">
      <text>
        <r>
          <rPr>
            <sz val="9"/>
            <color indexed="81"/>
            <rFont val="Arial"/>
            <family val="2"/>
          </rPr>
          <t>Competence and attention:
Describes the Associate's qualities of general competence, practiced without pretence, and their consistency in enagaging in an energetic and zestful manner.
The Gaia University model proposes that both competence and attention are required for success in action learning. That is, a person with competence is unlikely to be effective if they are not paying attention and, vice versa, a person with a lot of attention but who does not develop competence is also unlikely to be effective - although some would argue that attention is much more powerful than competence and/or competence is the capacity to pay attention in demanding situations... How are you doing on this axis?</t>
        </r>
      </text>
    </comment>
    <comment ref="C35" authorId="0">
      <text>
        <r>
          <rPr>
            <sz val="9"/>
            <color indexed="81"/>
            <rFont val="Arial"/>
            <family val="2"/>
          </rPr>
          <t>These days there is a lot of energy behind the idea of collaboration yet most of us still don't think in terms of working with other people, especially when it comes to 'academic' types of work. This is, at least, both a cultural hurdle and a logistics issue. Just how does one collaborate, with whom and what for and, is it effective?  Analyze and report your efforts and experience to gain good marks in this criteria. Remember that the Gaia University system sets you up with potential collaborators from the outset - your peers and your advisers - did you use them, how, and was this worthwhile?</t>
        </r>
      </text>
    </comment>
    <comment ref="C36" authorId="0">
      <text>
        <r>
          <rPr>
            <sz val="9"/>
            <color indexed="81"/>
            <rFont val="Arial"/>
            <family val="2"/>
          </rPr>
          <t>Nothing much happens unless someone takes initiative (leadership) and others support these efforts. You will be paying attention to how you can improve your capacity to take leadership and also to how you can support the efforts of others (indeed, some would say that. at the magician/ironist level of leadership you might appear to be doing very little and yet be having a big effect ...). And, for others to be effective supporters and helpers for you, you will need to learn how to invite in assistance and to delegate effectively. Make some comments about your insights and progress in this field to score well in this criterion.</t>
        </r>
      </text>
    </comment>
    <comment ref="C41" authorId="0">
      <text>
        <r>
          <rPr>
            <sz val="9"/>
            <color indexed="81"/>
            <rFont val="Arial"/>
            <family val="2"/>
          </rPr>
          <t>Describe the 'value' of your work according to likely effects / impact on the field.</t>
        </r>
      </text>
    </comment>
    <comment ref="C42" authorId="0">
      <text>
        <r>
          <rPr>
            <sz val="9"/>
            <color indexed="81"/>
            <rFont val="Arial"/>
            <family val="2"/>
          </rPr>
          <t xml:space="preserve">Gains to do with improvements in your professional skills.
</t>
        </r>
      </text>
    </comment>
    <comment ref="C43" authorId="0">
      <text>
        <r>
          <rPr>
            <sz val="9"/>
            <color indexed="81"/>
            <rFont val="Arial"/>
            <family val="2"/>
          </rPr>
          <t xml:space="preserve">What personal insights and gains have you harvested in this cycle and what difference will these make to you? Examples: 
• Patrix-busting
• Zone 0-0 Cultivation
• UL-LL development
• Unlearnings
• Discharging Distresses
• Inter &amp; Intra-Personal 
• Communication
</t>
        </r>
      </text>
    </comment>
    <comment ref="C44" authorId="0">
      <text>
        <r>
          <rPr>
            <sz val="9"/>
            <color indexed="81"/>
            <rFont val="Arial"/>
            <family val="2"/>
          </rPr>
          <t xml:space="preserve">Do you have a strategy for disseminating your learnings and making them permanently available to others working on similar issues? Describe this, show us the links …
</t>
        </r>
      </text>
    </comment>
  </commentList>
</comments>
</file>

<file path=xl/sharedStrings.xml><?xml version="1.0" encoding="utf-8"?>
<sst xmlns="http://schemas.openxmlformats.org/spreadsheetml/2006/main" count="449" uniqueCount="179">
  <si>
    <t>BSc 1 Start</t>
    <phoneticPr fontId="28" type="noConversion"/>
  </si>
  <si>
    <t>BSc 2 Start</t>
    <phoneticPr fontId="28" type="noConversion"/>
  </si>
  <si>
    <t>MSc</t>
    <phoneticPr fontId="28" type="noConversion"/>
  </si>
  <si>
    <t>PMGD</t>
    <phoneticPr fontId="28" type="noConversion"/>
  </si>
  <si>
    <t>Action Learning Cycle 1</t>
    <phoneticPr fontId="28" type="noConversion"/>
  </si>
  <si>
    <t>OP1a</t>
    <phoneticPr fontId="28" type="noConversion"/>
  </si>
  <si>
    <t>OP1b</t>
    <phoneticPr fontId="28" type="noConversion"/>
  </si>
  <si>
    <t>OP2</t>
    <phoneticPr fontId="28" type="noConversion"/>
  </si>
  <si>
    <t>OP3</t>
  </si>
  <si>
    <t>OP4</t>
  </si>
  <si>
    <t>OP5</t>
  </si>
  <si>
    <t>Action Learning Cycle 2</t>
  </si>
  <si>
    <t>OP6</t>
  </si>
  <si>
    <t>OP7</t>
  </si>
  <si>
    <t>OP8</t>
  </si>
  <si>
    <t>OP9</t>
  </si>
  <si>
    <t>OP10</t>
  </si>
  <si>
    <t>Action Learning Cycle 3</t>
  </si>
  <si>
    <t>OP11</t>
  </si>
  <si>
    <t>OP12</t>
  </si>
  <si>
    <t>OP13</t>
  </si>
  <si>
    <t>OP14</t>
  </si>
  <si>
    <t>OP15</t>
  </si>
  <si>
    <t>Core Report Items</t>
  </si>
  <si>
    <t>Supporting Evidences</t>
  </si>
  <si>
    <t xml:space="preserve">Refers to the project and political (policy) outcomes of your work including the dissemination efforts you have made. Also outlines your approach to knowledge validation. </t>
  </si>
  <si>
    <t>Design Processes and sketch designs</t>
  </si>
  <si>
    <t xml:space="preserve">An appendix that contains details of design processes you used plus sketches of the designs themselves. </t>
  </si>
  <si>
    <t>Annotated Resources</t>
  </si>
  <si>
    <t>Contains resources you make reference to (books,published  journals, websites etc) along with your own notes as to why these were useful</t>
  </si>
  <si>
    <t>Details of Outcomes</t>
  </si>
  <si>
    <t>An appendix that contains more details of outcomes than you have space for in the core report</t>
  </si>
  <si>
    <t>Un/Learning Journals</t>
  </si>
  <si>
    <t>An appendix that contains raw (unedited and unorganized) examples of your un/learning journals</t>
  </si>
  <si>
    <t>Particpation Records</t>
  </si>
  <si>
    <t xml:space="preserve">An appendix that contains evidence of your particpation in the Gaia U community </t>
  </si>
  <si>
    <t>"The making of" / Digiphon</t>
    <phoneticPr fontId="28" type="noConversion"/>
  </si>
  <si>
    <t>The digital recipies you used to make this OP plus an estimate of the time it took</t>
  </si>
  <si>
    <t>Final Reflections</t>
  </si>
  <si>
    <t>Your concluding reflections regarding the experience of creating this OP</t>
  </si>
  <si>
    <t>Output Packet Workbook</t>
    <phoneticPr fontId="28" type="noConversion"/>
  </si>
  <si>
    <t>All of the following elements must be completed:</t>
    <phoneticPr fontId="28" type="noConversion"/>
  </si>
  <si>
    <t xml:space="preserve">OP Checklist   </t>
    <phoneticPr fontId="28" type="noConversion"/>
  </si>
  <si>
    <t>What you're looking at right now! Finish all the elements and check'em off.</t>
    <phoneticPr fontId="28" type="noConversion"/>
  </si>
  <si>
    <t>Complete a self-review of your OP according to the PoDAPO criteria. Descriptions of the criteria can be found on the final tab of the worksheet.</t>
    <phoneticPr fontId="28" type="noConversion"/>
  </si>
  <si>
    <t xml:space="preserve">Peer's Review of Your OP   </t>
    <phoneticPr fontId="28" type="noConversion"/>
  </si>
  <si>
    <t>Include evidence that a peer has done a narrative review of your OP.</t>
    <phoneticPr fontId="28" type="noConversion"/>
  </si>
  <si>
    <t xml:space="preserve">Your Review of Peer's OP   </t>
    <phoneticPr fontId="28" type="noConversion"/>
  </si>
  <si>
    <t>Include evidence that you have reviewed a peer's OP.</t>
    <phoneticPr fontId="28" type="noConversion"/>
  </si>
  <si>
    <t>Note: the peer who reviews your OP and the peer whose OP you review DO NOT have to be the same person.</t>
    <phoneticPr fontId="28" type="noConversion"/>
  </si>
  <si>
    <t>Output Packet Word Counts</t>
    <phoneticPr fontId="28" type="noConversion"/>
  </si>
  <si>
    <t>Outcomes. Meme 4: - Growth in capacity for Competence and Attention. 
Competence is to do with having the knowledge and skills required to make a successful and timely intervention and/or manage a project well.
Attention is the capacity to actually make the intervention, to stay with it whilst it unfolds and to observe and document the results.
Neither is much use without the other and building a balanced capacity for gaining both competence and attention are core goals.
Does the associate offer evidence of how they have developed in these complimentary respects.</t>
  </si>
  <si>
    <t>Abstract and summary</t>
  </si>
  <si>
    <t>An overview of the Output Packet and the projects reported on. Briefly connects the OP back your LIPD (more in Un/Learnings). Abstract has multiple uses and is written so that a reader looking for material relevant to their own pathway/interests can read the abstract/summary in a few minutes and make a judgement as to whether they want to read the full report - this is your elevator pitch - includes tagging.</t>
  </si>
  <si>
    <t>Goals Articulation, Survey &amp; Analysis</t>
  </si>
  <si>
    <t xml:space="preserve">What did you focus on whilst working in this OP Cycle? Why did you choose these topics? - show the tools, survey methods and analysis concepts you used to make these choices. </t>
  </si>
  <si>
    <t>Design, Implementation &amp; Evaluation</t>
  </si>
  <si>
    <t>Describes the strategies for action and intervention you designed. Includes some examples of your designs including those that did not make the cut. Also contains implementation plans (and the actual results) plus your evaluations of effectiveness.</t>
  </si>
  <si>
    <t>Learnings &amp; Unlearnings</t>
  </si>
  <si>
    <t>Describes the un/learnings arising from your actions, reflections, thinkings/readings and experimentations during this OP Cycle.  How will what you un/learned affect how you approach a similar project in the future. Relate this strongly back to your LIPD goals for yourself at personal, professional and patrix busting levels.</t>
  </si>
  <si>
    <t>Outcomes. Meme 1: - Practical Benefits to the Field
Has the associate made a realistic appraisal of the 'value' of their work according to likely effects / impact on the field of ecosocial design and regeneration? Who has been impacted and how? What evidence can you show for making these assessments?</t>
  </si>
  <si>
    <t>Validated Knowledge produced for the Knowledge Commons</t>
  </si>
  <si>
    <t xml:space="preserve">Outcomes. Meme 2: - Validated Knowledge produced for the Knowledge Commons
Teh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t>
  </si>
  <si>
    <t>Dissemination efforts and feedback</t>
  </si>
  <si>
    <t>Outcomes. Meme 3: - Dissemination efforts and feedback.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 around exposing new thinking to the world.
Is there evidence that the associate has engaged in dissemination and solicting feedback?</t>
  </si>
  <si>
    <t>Growth in capacity for Competence and Attention</t>
  </si>
  <si>
    <t>Process Skills. Meme 2: - Collaboration and Participation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buddies, action learning guilds, main advisers, skill-flex advisers, friends and family?
Is there evidence that the associate has sought to extend collaboration and participation efforts to people in their local community and/or people in wider work-nets.</t>
  </si>
  <si>
    <t>Leadership, facilitation and mentoring efforts</t>
  </si>
  <si>
    <t xml:space="preserve">Process Skills. Meme 3: - Leadership, facilitation and mentoring efforts
Did the asociate make efforts to advanced the project of enabling everyone (including themselves) to step into their full leadership capacities. Is there evidence that they were conscious of choices around being an active follower, a support person and how about evidence of providing mentoring assitance to others? 
Are there examples of the associate improving the processes between people by, for example, facilitating and mentoring them to use think and listens, the 4 questions ...
</t>
  </si>
  <si>
    <t>Managing time, managing promises (project management)</t>
  </si>
  <si>
    <t>Process Skills. Meme 4: - Managing time, managing promises (project management)
Relates specifically to the project(s) managed during the course of this OP Cycles. Is there evidence to show how the associate have focussed on and improved their abilities to manage time and manage promises as a project manager? Have they described their roles and accountabilities during project implementation phases?</t>
  </si>
  <si>
    <t>Practical Benefits to the Field</t>
  </si>
  <si>
    <t xml:space="preserve">Design. Meme 3: - Identification and Use of Design Principles
Did the associate identify look and use any general design principles to guide their work? Did they discuss any chnages they considered necessary to adapt to context? Is there a refection of the effectiveness of their choices? </t>
  </si>
  <si>
    <t>Reference to Good Practices elsewhere</t>
  </si>
  <si>
    <t xml:space="preserve">Design. Meme 4: -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</si>
  <si>
    <t>Editing, shape, size</t>
    <phoneticPr fontId="28" type="noConversion"/>
  </si>
  <si>
    <t>Managing Time, Managing Promises (OP Production)</t>
  </si>
  <si>
    <t>Critical Evaluation of Thinking</t>
  </si>
  <si>
    <t xml:space="preserve">Process Skills. Meme 1: - Critical Evaluation of Thinking - Validation of Knowledge
Is it clear that the associate has made thoughtful attempts to balance evidence arising from their own first-hand experience with the experience and thinking of others working in relevant fields? Have they consciouly sought out allies whose opinions are validated in some way and, by this mean, validated their own thinking.
Where the assciate's thinking demonstrates significant independence from that of others have they shown that they have noticed this and have they made efforts to analyze the reasons why? Think of this as comparative assessment in which they have compared and contrasedt their thinking with the thinking of others.
Is there an Annotated (critically evaluated) Resource Review of relevant resources.
</t>
  </si>
  <si>
    <t xml:space="preserve"> Collaboration and Participation</t>
  </si>
  <si>
    <t>Action Learning. Meme 4: - Skill-flexes consciously attended to (and referenced to the associates's LIPD)
Does the associate shown that they actively designed their experiences to generate professional learning and un/learning opportunities and referenced these back to their LIPD and have they demonstrated their capacities to notice emergent opportuntities and made changes to their LIPD as a result?</t>
  </si>
  <si>
    <t>Transformation of Self and Context</t>
  </si>
  <si>
    <t>Skill-flexes Consciously Attended To</t>
  </si>
  <si>
    <t>Design.  Meme 1:  - Articulation of Approaches
Has the associate explained what design approaches/organizing frameworks and processes were considered for the design of both their project(s) and their OP? References to use of the Cynefin model to assess the context would be appropriate here - can you see this?
Tracking: - What was their final choice and how well did it work (according to their own reflections and your observations) in relation to: -
1. progressing their pathway? 
2. progressing their project(s)?
3. enabling their output packet?</t>
  </si>
  <si>
    <t>Choices of Intervention Points, Timing and Intervention Timings</t>
  </si>
  <si>
    <t>Design. Meme 2: - Choice of Intervention Points and Intervention Timings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analysing the systems involved and by explaining tiier reasons for making the interventions they did, when they did?
Tracking: - Were these good choices of intervention points and timing (considering the outcomes)? Is there evidence is presented for these conclusions.
Has the associate reflected on whether they would intervene at a different point or at a different time if they were doing the project again?</t>
  </si>
  <si>
    <t>Identification and Use of Design Principles</t>
  </si>
  <si>
    <t>Action Learning. Meme 2: -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(whilst trusting their capacity for incisive judgements),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 Is there a discussion of what was learned from various trials and prototypes inlcuding, for example, designs abandoned, turned down quieter, turned up more loudly, left for until the timing is better ...? Is there evidence that the constraints in the context were viewed as opportunities for innovation?</t>
  </si>
  <si>
    <t>Action Learning. Meme 3: - Transformation of self and context
Did the associate develop goals about what sorts of change they wanted to see happen in a) the context as part of their intervention point anaylsis?  - these are Project outcomes as in the 5P's -  and b) is there evidence that their work has moved them towards their own transformation? - (these are Personal outcomes as in the 5P's. 
Tracking: - Does the associate relate Project and Personal outcomes back to the goals - is there a reference back to their LIPD in this respect?
What evidence is there of consideration of the intersections arising from the patrix in the context and in the meme-plex of the associate? Have they shown how they have been able to make a difference to these memes ? - these are Patrix outcomes as in the 5P's</t>
  </si>
  <si>
    <t>Po. Meme 4: - Managing time, managing promises (OP)
Relates specifically to production of this OP. Did the Associate make the OP Bus they agreed on and 
is OP complete (has all the required elements) including self and peer review and is it readily available to peers and reviewers from associate's portfolio site.</t>
  </si>
  <si>
    <t xml:space="preserve"> Balance between Doing and Thinking</t>
  </si>
  <si>
    <t>Action Learning. Meme 1: - Balance between Doing and Thinking
(Concrete Experience and Abstract Conceptualization in Kolb's terms)
Does the associate show balance between action and thought - for example, is there evidence that are they able to get to action and act (relatively) effortlessly whilst making thoughtful choices of how and when to act.
Tracking: -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 and show how they generate meaning and arrive at understandings in complex situations. Does the associate demonstrate that they can work logically and systematically AND use their intuition well.</t>
  </si>
  <si>
    <t>Po. Meme 2:  - Mix of media, genres and styles
Concerns choices regarding media, genre and style to enhance and support the meaning and the message of the OP.
Media mix = (for example) videos*, images**, slide presentations, written reports, animations etc. 
Genres = story, documentary report, game, talk show etc. 
Styles = fonts, images, colour, graphical look and feel etc.
An OP need not be 'flash' to score well in this category, the emphasis is on relevance and helpfullness of the chosen techniques. Note that research and choice in this field is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t>
  </si>
  <si>
    <t>Po. Meme 3: - Structure, flow, use of illustrations and examples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t>
  </si>
  <si>
    <t>Output Packet Workbook version 1.4.1 February 2009</t>
    <phoneticPr fontId="28" type="noConversion"/>
  </si>
  <si>
    <t>Po. Meme 1: - Editing, shape, size
Editing: Use of grammar, spelling, punctuation, sentence construction, numbering, references, vocabulary, avoiding unnecessary repetition.
Shape: Make sure an abstract/summary is present (at the beginning of core report) and that you have included searchable tags.
Supporting evidence sections are used to:
keep the core report short and clear of unnecessary technical clutter provide opportunities for reader and reviewer to check that author has chosen sufficently reliable sources that validate the work.
keep Output packets easy for reviewers to navigate.
Size: Output Packets should come within the word count equivalents - surplus quantities of materials do not impress reviewers, rather they experience such over-production as disrespectful of their time.
It is worth developing the attitude that working to limits is a creative opportunity. Seek assistance if this is difficult for you.</t>
  </si>
  <si>
    <t>Your Description of Element for this Output Packet</t>
    <phoneticPr fontId="28" type="noConversion"/>
  </si>
  <si>
    <t>YOUR REVIEW of OUTPUT PACKET</t>
    <phoneticPr fontId="0" type="noConversion"/>
  </si>
  <si>
    <t>(Enter your information above on the FIRST TAB only - the rest fill automatically)</t>
    <phoneticPr fontId="28" type="noConversion"/>
  </si>
  <si>
    <t>Review criteria</t>
    <phoneticPr fontId="0" type="noConversion"/>
  </si>
  <si>
    <r>
      <t xml:space="preserve">Associate's narrative evaluation of the Output Packet:       </t>
    </r>
    <r>
      <rPr>
        <i/>
        <sz val="9"/>
        <color indexed="8"/>
        <rFont val="Trebuchet MS"/>
      </rPr>
      <t>What went well? What was challenging? Thoughts for next output?</t>
    </r>
    <phoneticPr fontId="0" type="noConversion"/>
  </si>
  <si>
    <t>Action learning skills for Project AND Output</t>
    <phoneticPr fontId="28" type="noConversion"/>
  </si>
  <si>
    <t xml:space="preserve">Output Packet Complete?      </t>
    <phoneticPr fontId="28" type="noConversion"/>
  </si>
  <si>
    <t xml:space="preserve"> Reflective Observation (Appraisal of action outcomes)</t>
  </si>
  <si>
    <t>Outcomes</t>
  </si>
  <si>
    <t xml:space="preserve"> (F)</t>
  </si>
  <si>
    <t>Process skills</t>
  </si>
  <si>
    <t>Presentation and organization of output packet</t>
  </si>
  <si>
    <t>3.95    or    3.5</t>
  </si>
  <si>
    <t>3.45    or    3.0</t>
  </si>
  <si>
    <t>2.95    or    2.5</t>
  </si>
  <si>
    <t>2.45    or    2.0</t>
  </si>
  <si>
    <t>Element</t>
    <phoneticPr fontId="28" type="noConversion"/>
  </si>
  <si>
    <t>Description</t>
    <phoneticPr fontId="28" type="noConversion"/>
  </si>
  <si>
    <t>DESCRIPTIONS OF PoDAPO CRITERIA</t>
    <phoneticPr fontId="28" type="noConversion"/>
  </si>
  <si>
    <t>(Enter your information above on the FIRST TAB only - the rest fill automatically)</t>
    <phoneticPr fontId="28" type="noConversion"/>
  </si>
  <si>
    <t>Process skills</t>
    <phoneticPr fontId="28" type="noConversion"/>
  </si>
  <si>
    <t>Check when complete!</t>
    <phoneticPr fontId="28" type="noConversion"/>
  </si>
  <si>
    <r>
      <t xml:space="preserve">Here are the elements that must be included in each Output Packet. Check them off in the appropriate box as they're completed. </t>
    </r>
    <r>
      <rPr>
        <i/>
        <sz val="10"/>
        <color indexed="10"/>
        <rFont val="Trebuchet MS"/>
      </rPr>
      <t>You may want to format and print out this sheet for quick reference while working on your OP.</t>
    </r>
    <phoneticPr fontId="28" type="noConversion"/>
  </si>
  <si>
    <t xml:space="preserve">PoDAPO Self Review   </t>
    <phoneticPr fontId="28" type="noConversion"/>
  </si>
  <si>
    <t>OUTPUT PACKET ELEMENT CHECKLIST</t>
    <phoneticPr fontId="0" type="noConversion"/>
  </si>
  <si>
    <t>Articulation of Approach</t>
  </si>
  <si>
    <t>Mix of media, genres and styles</t>
  </si>
  <si>
    <t>Exceptional</t>
  </si>
  <si>
    <t>Meets requirements well</t>
  </si>
  <si>
    <t>A</t>
  </si>
  <si>
    <t>F</t>
  </si>
  <si>
    <t>D</t>
  </si>
  <si>
    <t>Review criteria</t>
  </si>
  <si>
    <t>TOTAL MARK =</t>
  </si>
  <si>
    <t>Section total =</t>
  </si>
  <si>
    <t>Unsatisfactory (partial resubmission)</t>
  </si>
  <si>
    <t>Fail             (full resubmission)</t>
  </si>
  <si>
    <t>1.95     or      0</t>
  </si>
  <si>
    <t>(A)</t>
  </si>
  <si>
    <t>Well exceeds requirements</t>
  </si>
  <si>
    <t xml:space="preserve"> (B)</t>
  </si>
  <si>
    <t xml:space="preserve"> (C)</t>
  </si>
  <si>
    <t>(D)</t>
  </si>
  <si>
    <t xml:space="preserve"> (E)</t>
  </si>
  <si>
    <t>Satisfactory</t>
  </si>
  <si>
    <t>C</t>
  </si>
  <si>
    <t>B</t>
  </si>
  <si>
    <t>E</t>
  </si>
  <si>
    <t>Design skills</t>
  </si>
  <si>
    <t>Structure, flow and use of illustrations and examples</t>
  </si>
  <si>
    <t>Presentation and organization of output</t>
  </si>
  <si>
    <t>Associate's comments:</t>
  </si>
  <si>
    <t>5.0 4.5 4.0</t>
  </si>
  <si>
    <t xml:space="preserve"> INTERNAL GRADE =</t>
  </si>
  <si>
    <t>CHECK</t>
  </si>
  <si>
    <t>If not 'OK', check entries. See note at end</t>
  </si>
  <si>
    <t>Forms on the first page - feed into each page</t>
    <phoneticPr fontId="28" type="noConversion"/>
  </si>
  <si>
    <t>hyperlink all the tabs - linked mindmap</t>
    <phoneticPr fontId="28" type="noConversion"/>
  </si>
  <si>
    <r>
      <t>NOTE</t>
    </r>
    <r>
      <rPr>
        <b/>
        <sz val="11"/>
        <rFont val="Trebuchet MS"/>
        <family val="2"/>
      </rPr>
      <t xml:space="preserve">:   The </t>
    </r>
    <r>
      <rPr>
        <b/>
        <sz val="11"/>
        <color indexed="10"/>
        <rFont val="Trebuchet MS"/>
        <family val="2"/>
      </rPr>
      <t>CHECK</t>
    </r>
    <r>
      <rPr>
        <b/>
        <sz val="11"/>
        <rFont val="Trebuchet MS"/>
        <family val="2"/>
      </rPr>
      <t xml:space="preserve"> column prevents more than one entry per row. If </t>
    </r>
    <r>
      <rPr>
        <b/>
        <sz val="11"/>
        <color indexed="10"/>
        <rFont val="Trebuchet MS"/>
        <family val="2"/>
      </rPr>
      <t>FALSE</t>
    </r>
    <r>
      <rPr>
        <b/>
        <sz val="11"/>
        <rFont val="Trebuchet MS"/>
        <family val="2"/>
      </rPr>
      <t xml:space="preserve"> appears in Column O after entering the score, check the inputs.</t>
    </r>
  </si>
  <si>
    <r>
      <t xml:space="preserve">Here are the descriptions of Review Criteria for each Output Packet. </t>
    </r>
    <r>
      <rPr>
        <i/>
        <sz val="10"/>
        <color indexed="10"/>
        <rFont val="Trebuchet MS"/>
      </rPr>
      <t>You may want to format and print out this sheet for quick reference while working on your OP.</t>
    </r>
    <phoneticPr fontId="28" type="noConversion"/>
  </si>
  <si>
    <t>For Descriptions of the PoDAPO Review Criteria, refer to the final tab of this worksheet.</t>
    <phoneticPr fontId="0" type="noConversion"/>
  </si>
  <si>
    <t xml:space="preserve">PEER REVIEWER: </t>
    <phoneticPr fontId="28" type="noConversion"/>
  </si>
  <si>
    <t>Output Packet Workbook version 1.4 December 2008</t>
  </si>
  <si>
    <t>ASSOCIATE NAME: Jorge Calero</t>
  </si>
  <si>
    <t>OUTPUT REVIEWER: Javiera Carrion</t>
  </si>
  <si>
    <t>ORIENTATION CYCLE: 12 09</t>
  </si>
  <si>
    <t>OUTPUT PACKET NUMBER: 2</t>
  </si>
  <si>
    <t>DATE SUBMITTED:  Abril 21 2013</t>
  </si>
  <si>
    <t>Resumen: la segunda página del reporte: que? Por que? Y Quien?</t>
  </si>
  <si>
    <t>Introducción y Presentación: la tercera página del reporte</t>
  </si>
  <si>
    <t>Detalles de Diseño y Metodología: cuarta página del OP</t>
  </si>
  <si>
    <t>Resultados y Aprendizajes: trabajados juntos, mostrando aprendizajes por resultado/objetivo</t>
  </si>
  <si>
    <t>Están en Implementación y Proximos Pasos, y también en la sección de anexos</t>
  </si>
  <si>
    <t>Están en Conclusiones y Referencias</t>
  </si>
  <si>
    <t>Sección de Anexos y Material de Apoyo</t>
  </si>
  <si>
    <t>En la sección de Comentarios Proceso Académico</t>
  </si>
  <si>
    <t>En la sección de Conclusiones y en la Sección de Comentarios Proceso Académico</t>
  </si>
  <si>
    <t>Sobre tiempos: Si bien estoy 100% a tiempo respecto a la orientación y la disponibilidad de materiales para el OP2, mi proyección inicial era entregarlo antes.</t>
  </si>
  <si>
    <t>Si bien la intervención en los sistemas fue planeada y se hixo con base a referencias externas, pudo haber más contenido alrededor de este tema.</t>
  </si>
  <si>
    <t>En esta parte si me siento al 100%, incluso con el tema de los prototipos : en mi caso, la incubadora para CASA -sección implementación y próximos pasos-</t>
  </si>
  <si>
    <t xml:space="preserve">La contribución a la comunidad epitémica, si bien presente en la sección de conclusiones, puede haber sido mucho más intencionada, sistematizada y contundente. </t>
  </si>
  <si>
    <t>La contribución a la comunidad epitémica, si bien presente en la sección de conclusiones, puede haber sido mucho más intencionada, sistematizada y contundente.  La divulgación está garantizada y este OP será tema de una sesión Radio Gaia.</t>
  </si>
  <si>
    <t xml:space="preserve">What went well?
The very best of all was to be able to meet my academic needs (creating OP) with the same material I was working with in the ecovillage network. The possibility to systematize this process into an OP, which at the same time is being already useful for the network evolution, is a total bliss.
What was challenging?
Reporting on a collective and collaborative process –the structural changes, redesign and evolution of the network-, but done on an individual focus, is one level of challenge. 
Time and space have been also challenging because I was in the middle of a super high peak of activity (hosting courses, events and processes inside and outside my ecovillage). So my time availability was very limited and I was all the time changing places and locations which represented an extra difficulty at the moment of having material on hand (specially my drafts papers, notes and diagrams) for the OP. 
What you would do differently next time?
Try to invite the group involved in the process to actively participate in the making of the OP.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</si>
</sst>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1" x14ac:knownFonts="1">
    <font>
      <sz val="10"/>
      <name val="Arial"/>
    </font>
    <font>
      <sz val="10"/>
      <name val="Arial"/>
    </font>
    <font>
      <u/>
      <sz val="10"/>
      <color indexed="12"/>
      <name val="Arial"/>
    </font>
    <font>
      <sz val="11"/>
      <color indexed="10"/>
      <name val="Times New Roman"/>
      <family val="1"/>
    </font>
    <font>
      <b/>
      <sz val="11"/>
      <name val="Times New Roman"/>
      <family val="1"/>
    </font>
    <font>
      <sz val="11"/>
      <name val="Times New Roman"/>
      <family val="1"/>
    </font>
    <font>
      <b/>
      <sz val="10"/>
      <name val="Times New Roman"/>
      <family val="1"/>
    </font>
    <font>
      <sz val="10"/>
      <name val="Arial"/>
    </font>
    <font>
      <b/>
      <sz val="12"/>
      <color indexed="10"/>
      <name val="Times New Roman"/>
      <family val="1"/>
    </font>
    <font>
      <sz val="10"/>
      <name val="Times New Roman"/>
    </font>
    <font>
      <sz val="10"/>
      <color indexed="10"/>
      <name val="Times New Roman"/>
      <family val="1"/>
    </font>
    <font>
      <b/>
      <sz val="12"/>
      <color indexed="10"/>
      <name val="Trebuchet MS"/>
      <family val="2"/>
    </font>
    <font>
      <b/>
      <sz val="11"/>
      <color indexed="12"/>
      <name val="Trebuchet MS"/>
      <family val="2"/>
    </font>
    <font>
      <sz val="10"/>
      <color indexed="12"/>
      <name val="Trebuchet MS"/>
      <family val="2"/>
    </font>
    <font>
      <sz val="10"/>
      <name val="Trebuchet MS"/>
      <family val="2"/>
    </font>
    <font>
      <b/>
      <i/>
      <sz val="12"/>
      <color indexed="12"/>
      <name val="Trebuchet MS"/>
      <family val="2"/>
    </font>
    <font>
      <b/>
      <sz val="10"/>
      <color indexed="10"/>
      <name val="Trebuchet MS"/>
      <family val="2"/>
    </font>
    <font>
      <sz val="11"/>
      <color indexed="10"/>
      <name val="Trebuchet MS"/>
      <family val="2"/>
    </font>
    <font>
      <b/>
      <sz val="11"/>
      <color indexed="57"/>
      <name val="Trebuchet MS"/>
      <family val="2"/>
    </font>
    <font>
      <sz val="12"/>
      <color indexed="10"/>
      <name val="Trebuchet MS"/>
      <family val="2"/>
    </font>
    <font>
      <b/>
      <i/>
      <sz val="11"/>
      <color indexed="12"/>
      <name val="Trebuchet MS"/>
      <family val="2"/>
    </font>
    <font>
      <sz val="11"/>
      <color indexed="12"/>
      <name val="Trebuchet MS"/>
      <family val="2"/>
    </font>
    <font>
      <b/>
      <i/>
      <sz val="10"/>
      <color indexed="12"/>
      <name val="Trebuchet MS"/>
      <family val="2"/>
    </font>
    <font>
      <sz val="11"/>
      <name val="Trebuchet MS"/>
      <family val="2"/>
    </font>
    <font>
      <b/>
      <sz val="9"/>
      <name val="Trebuchet MS"/>
      <family val="2"/>
    </font>
    <font>
      <b/>
      <sz val="11"/>
      <color indexed="10"/>
      <name val="Trebuchet MS"/>
      <family val="2"/>
    </font>
    <font>
      <b/>
      <sz val="11"/>
      <name val="Trebuchet MS"/>
      <family val="2"/>
    </font>
    <font>
      <b/>
      <sz val="10"/>
      <name val="Trebuchet MS"/>
      <family val="2"/>
    </font>
    <font>
      <sz val="8"/>
      <name val="Verdana"/>
    </font>
    <font>
      <sz val="10"/>
      <color indexed="8"/>
      <name val="Arial"/>
    </font>
    <font>
      <sz val="9"/>
      <color indexed="8"/>
      <name val="Times New Roman"/>
      <family val="1"/>
    </font>
    <font>
      <b/>
      <sz val="11"/>
      <color indexed="8"/>
      <name val="Times New Roman"/>
      <family val="1"/>
    </font>
    <font>
      <sz val="11"/>
      <color indexed="8"/>
      <name val="Times New Roman"/>
    </font>
    <font>
      <sz val="10"/>
      <color indexed="8"/>
      <name val="Times New Roman"/>
      <family val="2"/>
    </font>
    <font>
      <b/>
      <sz val="10"/>
      <color indexed="8"/>
      <name val="Trebuchet MS"/>
      <family val="2"/>
    </font>
    <font>
      <b/>
      <sz val="12"/>
      <color indexed="8"/>
      <name val="Arial"/>
      <family val="2"/>
    </font>
    <font>
      <i/>
      <sz val="9"/>
      <color indexed="8"/>
      <name val="Trebuchet MS"/>
    </font>
    <font>
      <sz val="9"/>
      <name val="Trebuchet MS"/>
    </font>
    <font>
      <sz val="10"/>
      <color indexed="10"/>
      <name val="Trebuchet MS"/>
    </font>
    <font>
      <sz val="8"/>
      <name val="Trebuchet MS"/>
    </font>
    <font>
      <i/>
      <sz val="10"/>
      <name val="Trebuchet MS"/>
    </font>
    <font>
      <b/>
      <sz val="9"/>
      <color indexed="57"/>
      <name val="Trebuchet MS"/>
    </font>
    <font>
      <b/>
      <sz val="12"/>
      <name val="Trebuchet MS"/>
    </font>
    <font>
      <b/>
      <sz val="8"/>
      <color indexed="57"/>
      <name val="Trebuchet MS"/>
    </font>
    <font>
      <b/>
      <sz val="11"/>
      <color indexed="17"/>
      <name val="Trebuchet MS"/>
    </font>
    <font>
      <i/>
      <sz val="10"/>
      <color indexed="12"/>
      <name val="Trebuchet MS"/>
    </font>
    <font>
      <sz val="12"/>
      <name val="Trebuchet MS"/>
    </font>
    <font>
      <b/>
      <i/>
      <sz val="10"/>
      <color indexed="57"/>
      <name val="Trebuchet MS"/>
      <family val="2"/>
    </font>
    <font>
      <b/>
      <i/>
      <sz val="10"/>
      <color indexed="57"/>
      <name val="Arial"/>
      <family val="2"/>
    </font>
    <font>
      <i/>
      <sz val="10"/>
      <name val="Arial"/>
      <family val="2"/>
    </font>
    <font>
      <b/>
      <sz val="10"/>
      <color indexed="57"/>
      <name val="Trebuchet MS"/>
    </font>
    <font>
      <sz val="12"/>
      <color indexed="57"/>
      <name val="Trebuchet MS"/>
    </font>
    <font>
      <b/>
      <sz val="12"/>
      <color indexed="57"/>
      <name val="Trebuchet MS"/>
    </font>
    <font>
      <b/>
      <i/>
      <sz val="10"/>
      <name val="Trebuchet MS"/>
    </font>
    <font>
      <u/>
      <sz val="10"/>
      <color indexed="12"/>
      <name val="Trebuchet MS"/>
    </font>
    <font>
      <i/>
      <sz val="10"/>
      <color indexed="10"/>
      <name val="Trebuchet MS"/>
    </font>
    <font>
      <sz val="8"/>
      <color indexed="61"/>
      <name val="Trebuchet MS"/>
    </font>
    <font>
      <sz val="8"/>
      <color indexed="25"/>
      <name val="Trebuchet MS"/>
    </font>
    <font>
      <sz val="9"/>
      <color indexed="81"/>
      <name val="Arial"/>
      <family val="2"/>
    </font>
    <font>
      <b/>
      <sz val="9"/>
      <color indexed="81"/>
      <name val="Arial"/>
      <family val="2"/>
    </font>
    <font>
      <b/>
      <sz val="10"/>
      <name val="Arial"/>
      <family val="2"/>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43"/>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top style="thick">
        <color indexed="64"/>
      </top>
      <bottom style="thick">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right style="thick">
        <color indexed="64"/>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8"/>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304">
    <xf numFmtId="0" fontId="0" fillId="0" borderId="0" xfId="0"/>
    <xf numFmtId="0" fontId="3" fillId="0" borderId="0" xfId="0" applyFont="1" applyAlignment="1">
      <alignment horizontal="center" wrapText="1"/>
    </xf>
    <xf numFmtId="0" fontId="5" fillId="0" borderId="0" xfId="0" applyFont="1" applyAlignment="1">
      <alignment horizontal="center" wrapText="1"/>
    </xf>
    <xf numFmtId="0" fontId="0" fillId="0" borderId="0" xfId="0" applyAlignment="1">
      <alignment horizontal="center"/>
    </xf>
    <xf numFmtId="1" fontId="7" fillId="0" borderId="0" xfId="2" applyNumberFormat="1" applyFont="1" applyAlignment="1">
      <alignment horizontal="center"/>
    </xf>
    <xf numFmtId="0" fontId="8" fillId="0" borderId="0" xfId="0" applyFont="1" applyAlignment="1">
      <alignment horizontal="center" wrapText="1"/>
    </xf>
    <xf numFmtId="0" fontId="10" fillId="0" borderId="0" xfId="0" applyFont="1" applyAlignment="1">
      <alignment horizontal="center" wrapText="1"/>
    </xf>
    <xf numFmtId="0" fontId="7" fillId="0" borderId="0" xfId="0" applyFont="1" applyAlignment="1">
      <alignment horizontal="center" wrapText="1"/>
    </xf>
    <xf numFmtId="0" fontId="7" fillId="0" borderId="0" xfId="0" applyFont="1" applyAlignment="1">
      <alignment horizontal="center"/>
    </xf>
    <xf numFmtId="0" fontId="15" fillId="0" borderId="0" xfId="0" applyFont="1" applyBorder="1" applyAlignment="1">
      <alignment horizontal="center" vertical="center" wrapText="1"/>
    </xf>
    <xf numFmtId="0" fontId="16" fillId="2" borderId="1" xfId="0" applyFont="1" applyFill="1" applyBorder="1" applyAlignment="1">
      <alignment horizontal="center" wrapText="1"/>
    </xf>
    <xf numFmtId="2" fontId="16" fillId="2" borderId="2" xfId="0" applyNumberFormat="1" applyFont="1" applyFill="1" applyBorder="1" applyAlignment="1">
      <alignment horizontal="center" vertical="top" wrapText="1"/>
    </xf>
    <xf numFmtId="0" fontId="17" fillId="0" borderId="0" xfId="0" applyFont="1" applyAlignment="1">
      <alignment horizontal="center" wrapText="1"/>
    </xf>
    <xf numFmtId="164" fontId="16" fillId="2" borderId="1" xfId="0" applyNumberFormat="1" applyFont="1" applyFill="1" applyBorder="1" applyAlignment="1">
      <alignment horizontal="center" wrapText="1"/>
    </xf>
    <xf numFmtId="0" fontId="18" fillId="3" borderId="0" xfId="0" applyFont="1" applyFill="1" applyAlignment="1">
      <alignment horizontal="center" wrapText="1"/>
    </xf>
    <xf numFmtId="0" fontId="11" fillId="2" borderId="3" xfId="0" applyFont="1" applyFill="1" applyBorder="1" applyAlignment="1">
      <alignment horizontal="center" vertical="top" wrapText="1"/>
    </xf>
    <xf numFmtId="0" fontId="19" fillId="0" borderId="0" xfId="0" applyFont="1" applyAlignment="1">
      <alignment horizontal="center" wrapText="1"/>
    </xf>
    <xf numFmtId="0" fontId="24" fillId="0" borderId="0" xfId="0" applyFont="1" applyAlignment="1">
      <alignment horizontal="left" vertical="center" wrapText="1"/>
    </xf>
    <xf numFmtId="0" fontId="26" fillId="0" borderId="0" xfId="0" applyFont="1" applyBorder="1" applyAlignment="1">
      <alignment horizontal="center" vertical="top" wrapText="1"/>
    </xf>
    <xf numFmtId="0" fontId="24" fillId="0" borderId="0" xfId="0" applyFont="1" applyBorder="1" applyAlignment="1">
      <alignment horizontal="left" vertical="center" wrapText="1"/>
    </xf>
    <xf numFmtId="0" fontId="27" fillId="0" borderId="0" xfId="0" applyFont="1" applyAlignment="1">
      <alignment horizontal="left"/>
    </xf>
    <xf numFmtId="1" fontId="1" fillId="0" borderId="0" xfId="2" applyNumberFormat="1" applyAlignment="1">
      <alignment horizontal="center"/>
    </xf>
    <xf numFmtId="0" fontId="37" fillId="0" borderId="0" xfId="0" applyFont="1" applyBorder="1" applyAlignment="1">
      <alignment horizontal="center" vertical="center" wrapText="1"/>
    </xf>
    <xf numFmtId="0" fontId="11" fillId="0" borderId="0" xfId="0" applyFont="1" applyAlignment="1">
      <alignment horizontal="center" wrapText="1"/>
    </xf>
    <xf numFmtId="0" fontId="14" fillId="4" borderId="0" xfId="0" applyFont="1" applyFill="1" applyBorder="1" applyAlignment="1"/>
    <xf numFmtId="0" fontId="38" fillId="0" borderId="0" xfId="0" applyFont="1" applyAlignment="1">
      <alignment horizontal="center" wrapText="1"/>
    </xf>
    <xf numFmtId="0" fontId="23" fillId="0" borderId="0" xfId="0" applyFont="1" applyAlignment="1">
      <alignment horizontal="center" wrapText="1"/>
    </xf>
    <xf numFmtId="1" fontId="14" fillId="0" borderId="0" xfId="2" applyNumberFormat="1" applyFont="1" applyAlignment="1">
      <alignment horizontal="center"/>
    </xf>
    <xf numFmtId="0" fontId="14" fillId="0" borderId="0" xfId="0" applyFont="1" applyAlignment="1">
      <alignment horizontal="center"/>
    </xf>
    <xf numFmtId="0" fontId="14" fillId="0" borderId="0" xfId="0" applyFont="1"/>
    <xf numFmtId="0" fontId="27" fillId="0" borderId="0" xfId="0" applyFont="1" applyBorder="1" applyAlignment="1">
      <alignment horizontal="center" vertical="top" wrapText="1"/>
    </xf>
    <xf numFmtId="0" fontId="27" fillId="0" borderId="0" xfId="0" applyFont="1" applyBorder="1" applyAlignment="1">
      <alignment horizontal="center" wrapText="1"/>
    </xf>
    <xf numFmtId="0" fontId="27" fillId="0" borderId="0" xfId="0" applyFont="1" applyAlignment="1">
      <alignment horizontal="center" wrapText="1"/>
    </xf>
    <xf numFmtId="0" fontId="14" fillId="0" borderId="0" xfId="0" applyFont="1" applyAlignment="1">
      <alignment horizontal="center" wrapText="1"/>
    </xf>
    <xf numFmtId="0" fontId="41" fillId="0" borderId="0" xfId="0" applyFont="1" applyBorder="1" applyAlignment="1">
      <alignment horizontal="center" vertical="center" wrapText="1"/>
    </xf>
    <xf numFmtId="0" fontId="26" fillId="0" borderId="0" xfId="0" applyFont="1" applyAlignment="1">
      <alignment horizontal="center" wrapText="1"/>
    </xf>
    <xf numFmtId="0" fontId="42" fillId="0" borderId="0" xfId="0" applyFont="1" applyBorder="1" applyAlignment="1">
      <alignment horizontal="center" vertical="center" wrapText="1"/>
    </xf>
    <xf numFmtId="0" fontId="14" fillId="0" borderId="0" xfId="0" applyFont="1" applyBorder="1" applyAlignment="1">
      <alignment wrapText="1"/>
    </xf>
    <xf numFmtId="0" fontId="26" fillId="0" borderId="0" xfId="0" applyFont="1" applyAlignment="1">
      <alignment horizontal="left" wrapText="1"/>
    </xf>
    <xf numFmtId="0" fontId="14" fillId="0" borderId="0" xfId="2" applyNumberFormat="1" applyFont="1" applyAlignment="1">
      <alignment horizontal="center"/>
    </xf>
    <xf numFmtId="0" fontId="11" fillId="3" borderId="0" xfId="0" applyFont="1" applyFill="1" applyAlignment="1">
      <alignment horizontal="center" vertical="center" wrapText="1"/>
    </xf>
    <xf numFmtId="0" fontId="16" fillId="0" borderId="0" xfId="0" applyFont="1" applyBorder="1" applyAlignment="1">
      <alignment horizontal="center" vertical="center" wrapText="1"/>
    </xf>
    <xf numFmtId="0" fontId="43" fillId="3" borderId="0" xfId="0" applyFont="1" applyFill="1" applyAlignment="1">
      <alignment horizontal="center" wrapText="1"/>
    </xf>
    <xf numFmtId="164" fontId="16" fillId="2" borderId="4" xfId="0" applyNumberFormat="1" applyFont="1" applyFill="1" applyBorder="1" applyAlignment="1">
      <alignment horizontal="center" vertical="center" wrapText="1"/>
    </xf>
    <xf numFmtId="2" fontId="16" fillId="2" borderId="4" xfId="0" applyNumberFormat="1" applyFont="1" applyFill="1" applyBorder="1" applyAlignment="1">
      <alignment horizontal="center" vertical="center" wrapText="1"/>
    </xf>
    <xf numFmtId="0" fontId="25" fillId="3" borderId="0" xfId="0" applyFont="1" applyFill="1" applyAlignment="1">
      <alignment horizontal="center" vertical="center" wrapText="1"/>
    </xf>
    <xf numFmtId="0" fontId="37" fillId="0" borderId="0" xfId="0" applyFont="1" applyAlignment="1">
      <alignment horizontal="center" vertical="center" wrapText="1"/>
    </xf>
    <xf numFmtId="0" fontId="25" fillId="3" borderId="0" xfId="0" applyFont="1" applyFill="1" applyAlignment="1">
      <alignment horizontal="center" wrapText="1"/>
    </xf>
    <xf numFmtId="0" fontId="23" fillId="0" borderId="0" xfId="0" applyFont="1" applyBorder="1" applyAlignment="1">
      <alignment horizontal="center" vertical="top" wrapText="1"/>
    </xf>
    <xf numFmtId="0" fontId="26" fillId="3" borderId="0" xfId="0" applyFont="1" applyFill="1"/>
    <xf numFmtId="0" fontId="11" fillId="3" borderId="0" xfId="0" applyFont="1" applyFill="1" applyAlignment="1">
      <alignment horizontal="center" wrapText="1"/>
    </xf>
    <xf numFmtId="1" fontId="11" fillId="2" borderId="5" xfId="0" applyNumberFormat="1" applyFont="1" applyFill="1" applyBorder="1" applyAlignment="1">
      <alignment horizontal="center" vertical="center" wrapText="1"/>
    </xf>
    <xf numFmtId="0" fontId="10" fillId="4" borderId="0" xfId="0" applyFont="1" applyFill="1" applyAlignment="1">
      <alignment horizontal="center" wrapText="1"/>
    </xf>
    <xf numFmtId="0" fontId="5" fillId="4" borderId="0" xfId="0" applyFont="1" applyFill="1" applyAlignment="1">
      <alignment horizontal="center" wrapText="1"/>
    </xf>
    <xf numFmtId="0" fontId="8" fillId="4" borderId="0" xfId="0" applyFont="1" applyFill="1" applyAlignment="1">
      <alignment horizontal="center" wrapText="1"/>
    </xf>
    <xf numFmtId="0" fontId="3" fillId="4" borderId="0" xfId="0" applyFont="1" applyFill="1" applyAlignment="1">
      <alignment horizontal="center" wrapText="1"/>
    </xf>
    <xf numFmtId="0" fontId="12" fillId="4" borderId="0" xfId="0" applyFont="1" applyFill="1" applyBorder="1" applyAlignment="1">
      <alignment horizontal="left" wrapText="1"/>
    </xf>
    <xf numFmtId="1" fontId="0" fillId="4" borderId="0" xfId="2" applyNumberFormat="1" applyFont="1" applyFill="1" applyAlignment="1">
      <alignment horizontal="center"/>
    </xf>
    <xf numFmtId="0" fontId="0" fillId="4" borderId="0" xfId="0" applyFill="1" applyAlignment="1">
      <alignment horizontal="center"/>
    </xf>
    <xf numFmtId="0" fontId="3" fillId="4" borderId="0" xfId="0" applyFont="1" applyFill="1" applyBorder="1" applyAlignment="1">
      <alignment horizontal="center" vertical="top" wrapText="1"/>
    </xf>
    <xf numFmtId="0" fontId="4" fillId="4" borderId="0" xfId="0" applyFont="1" applyFill="1" applyBorder="1" applyAlignment="1">
      <alignment horizontal="center" vertical="top" wrapText="1"/>
    </xf>
    <xf numFmtId="0" fontId="6" fillId="4" borderId="0" xfId="0" applyFont="1" applyFill="1" applyBorder="1" applyAlignment="1">
      <alignment horizontal="center" vertical="top" wrapText="1"/>
    </xf>
    <xf numFmtId="0" fontId="6" fillId="4" borderId="0" xfId="0" applyFont="1" applyFill="1" applyBorder="1" applyAlignment="1">
      <alignment horizontal="center" wrapText="1"/>
    </xf>
    <xf numFmtId="0" fontId="6" fillId="4" borderId="0" xfId="0" applyFont="1" applyFill="1" applyAlignment="1">
      <alignment horizontal="center" wrapText="1"/>
    </xf>
    <xf numFmtId="0" fontId="9" fillId="4" borderId="0" xfId="0" applyFont="1" applyFill="1" applyAlignment="1">
      <alignment horizontal="center" wrapText="1"/>
    </xf>
    <xf numFmtId="0" fontId="0" fillId="4" borderId="0" xfId="0" applyFill="1"/>
    <xf numFmtId="1" fontId="7" fillId="4" borderId="0" xfId="2" applyNumberFormat="1" applyFont="1" applyFill="1" applyAlignment="1">
      <alignment horizontal="center"/>
    </xf>
    <xf numFmtId="0" fontId="15" fillId="4" borderId="0" xfId="0" applyFont="1" applyFill="1" applyBorder="1" applyAlignment="1">
      <alignment horizontal="center" vertical="center" wrapText="1"/>
    </xf>
    <xf numFmtId="0" fontId="29" fillId="4" borderId="0" xfId="0" applyFont="1" applyFill="1" applyBorder="1" applyAlignment="1">
      <alignment horizontal="center" vertical="center" wrapText="1"/>
    </xf>
    <xf numFmtId="1" fontId="1" fillId="4" borderId="0" xfId="2" applyNumberFormat="1" applyFill="1" applyAlignment="1">
      <alignment horizontal="center"/>
    </xf>
    <xf numFmtId="0" fontId="17" fillId="4" borderId="0" xfId="0" applyFont="1" applyFill="1" applyAlignment="1">
      <alignment horizontal="center" wrapText="1"/>
    </xf>
    <xf numFmtId="0" fontId="26" fillId="4" borderId="0" xfId="0" applyFont="1" applyFill="1" applyBorder="1" applyAlignment="1">
      <alignment horizontal="center" vertical="top" wrapText="1"/>
    </xf>
    <xf numFmtId="0" fontId="29" fillId="4" borderId="0" xfId="0" applyFont="1" applyFill="1" applyAlignment="1">
      <alignment horizontal="left" vertical="top"/>
    </xf>
    <xf numFmtId="0" fontId="24" fillId="4" borderId="0" xfId="0" applyFont="1" applyFill="1" applyBorder="1" applyAlignment="1">
      <alignment horizontal="center" vertical="center" wrapText="1"/>
    </xf>
    <xf numFmtId="0" fontId="30" fillId="4" borderId="0" xfId="0" applyFont="1" applyFill="1" applyAlignment="1">
      <alignment horizontal="left" vertical="top" wrapText="1"/>
    </xf>
    <xf numFmtId="0" fontId="7" fillId="4" borderId="0" xfId="0" applyFont="1" applyFill="1" applyAlignment="1">
      <alignment horizontal="center" wrapText="1"/>
    </xf>
    <xf numFmtId="0" fontId="29" fillId="4" borderId="0" xfId="0" applyFont="1" applyFill="1" applyAlignment="1"/>
    <xf numFmtId="0" fontId="31" fillId="4" borderId="0" xfId="0" applyFont="1" applyFill="1" applyAlignment="1">
      <alignment horizontal="center" wrapText="1"/>
    </xf>
    <xf numFmtId="0" fontId="32" fillId="4" borderId="0" xfId="0" applyFont="1" applyFill="1" applyAlignment="1">
      <alignment horizontal="center" wrapText="1"/>
    </xf>
    <xf numFmtId="0" fontId="33" fillId="4" borderId="0" xfId="0" applyFont="1" applyFill="1" applyAlignment="1">
      <alignment horizontal="center" wrapText="1"/>
    </xf>
    <xf numFmtId="0" fontId="11" fillId="4" borderId="0" xfId="0" applyFont="1" applyFill="1" applyAlignment="1">
      <alignment horizontal="center" wrapText="1"/>
    </xf>
    <xf numFmtId="0" fontId="34" fillId="4" borderId="0" xfId="0" applyFont="1" applyFill="1" applyAlignment="1">
      <alignment horizontal="left"/>
    </xf>
    <xf numFmtId="0" fontId="35" fillId="4" borderId="0" xfId="0" applyFont="1" applyFill="1" applyBorder="1" applyAlignment="1">
      <alignment horizontal="center" vertical="center" wrapText="1"/>
    </xf>
    <xf numFmtId="0" fontId="29" fillId="4" borderId="0" xfId="0" applyFont="1" applyFill="1" applyBorder="1" applyAlignment="1">
      <alignment wrapText="1"/>
    </xf>
    <xf numFmtId="0" fontId="4" fillId="4" borderId="0" xfId="0" applyFont="1" applyFill="1" applyAlignment="1">
      <alignment horizontal="left"/>
    </xf>
    <xf numFmtId="0" fontId="31" fillId="4" borderId="0" xfId="0" applyFont="1" applyFill="1" applyAlignment="1">
      <alignment horizontal="left" wrapText="1"/>
    </xf>
    <xf numFmtId="0" fontId="4" fillId="4" borderId="0" xfId="0" applyFont="1" applyFill="1" applyAlignment="1">
      <alignment horizontal="center" wrapText="1"/>
    </xf>
    <xf numFmtId="0" fontId="24" fillId="4" borderId="4" xfId="0" applyFont="1" applyFill="1" applyBorder="1" applyAlignment="1">
      <alignment horizontal="left" vertical="center" wrapText="1"/>
    </xf>
    <xf numFmtId="0" fontId="45" fillId="4" borderId="0" xfId="0" applyFont="1" applyFill="1"/>
    <xf numFmtId="0" fontId="14" fillId="4" borderId="0" xfId="0" applyFont="1" applyFill="1"/>
    <xf numFmtId="0" fontId="27" fillId="4" borderId="0" xfId="0" applyFont="1" applyFill="1" applyAlignment="1">
      <alignment horizontal="left" vertical="center"/>
    </xf>
    <xf numFmtId="0" fontId="14" fillId="4" borderId="0" xfId="0" applyFont="1" applyFill="1" applyAlignment="1">
      <alignment vertical="center"/>
    </xf>
    <xf numFmtId="0" fontId="40" fillId="4" borderId="0" xfId="0" applyFont="1" applyFill="1" applyAlignment="1">
      <alignment horizontal="right" vertical="center"/>
    </xf>
    <xf numFmtId="0" fontId="23" fillId="4" borderId="0" xfId="0" applyFont="1" applyFill="1" applyAlignment="1">
      <alignment horizontal="center" wrapText="1"/>
    </xf>
    <xf numFmtId="0" fontId="38" fillId="4" borderId="0" xfId="0" applyFont="1" applyFill="1" applyAlignment="1">
      <alignment horizontal="center" wrapText="1"/>
    </xf>
    <xf numFmtId="1" fontId="14" fillId="4" borderId="0" xfId="2" applyNumberFormat="1" applyFont="1" applyFill="1" applyAlignment="1">
      <alignment horizontal="center"/>
    </xf>
    <xf numFmtId="0" fontId="14" fillId="4" borderId="0" xfId="0" applyFont="1" applyFill="1" applyAlignment="1">
      <alignment horizontal="center"/>
    </xf>
    <xf numFmtId="0" fontId="14" fillId="4" borderId="0" xfId="0" applyFont="1" applyFill="1" applyBorder="1"/>
    <xf numFmtId="0" fontId="14" fillId="4" borderId="4" xfId="0" applyFont="1" applyFill="1" applyBorder="1"/>
    <xf numFmtId="0" fontId="42" fillId="4" borderId="4" xfId="0" applyFont="1" applyFill="1" applyBorder="1" applyAlignment="1">
      <alignment vertical="center"/>
    </xf>
    <xf numFmtId="0" fontId="40" fillId="4" borderId="1" xfId="0" applyFont="1" applyFill="1" applyBorder="1" applyAlignment="1">
      <alignment horizontal="right" vertical="center"/>
    </xf>
    <xf numFmtId="0" fontId="40" fillId="4" borderId="6" xfId="0" applyFont="1" applyFill="1" applyBorder="1" applyAlignment="1">
      <alignment horizontal="right" vertical="center"/>
    </xf>
    <xf numFmtId="0" fontId="14" fillId="4" borderId="1" xfId="0" applyFont="1" applyFill="1" applyBorder="1"/>
    <xf numFmtId="0" fontId="14" fillId="4" borderId="2" xfId="0" applyFont="1" applyFill="1" applyBorder="1"/>
    <xf numFmtId="0" fontId="27" fillId="4" borderId="0" xfId="0" applyFont="1" applyFill="1" applyAlignment="1">
      <alignment horizontal="center" vertical="center" wrapText="1"/>
    </xf>
    <xf numFmtId="0" fontId="11" fillId="4" borderId="0" xfId="0" applyFont="1" applyFill="1" applyBorder="1" applyAlignment="1">
      <alignment horizontal="center" wrapText="1"/>
    </xf>
    <xf numFmtId="0" fontId="16" fillId="4" borderId="0" xfId="0" applyFont="1" applyFill="1"/>
    <xf numFmtId="0" fontId="50" fillId="4" borderId="2" xfId="0" applyFont="1" applyFill="1" applyBorder="1" applyAlignment="1">
      <alignment horizontal="center" vertical="center"/>
    </xf>
    <xf numFmtId="0" fontId="51" fillId="4" borderId="0" xfId="0" applyFont="1" applyFill="1" applyAlignment="1">
      <alignment horizontal="center" vertical="center"/>
    </xf>
    <xf numFmtId="0" fontId="52" fillId="4" borderId="0" xfId="0" applyFont="1" applyFill="1" applyAlignment="1">
      <alignment horizontal="center" vertical="center"/>
    </xf>
    <xf numFmtId="0" fontId="40" fillId="5" borderId="7" xfId="0" applyFont="1" applyFill="1" applyBorder="1" applyAlignment="1">
      <alignment horizontal="right" vertical="center"/>
    </xf>
    <xf numFmtId="0" fontId="52" fillId="5" borderId="4" xfId="0" applyFont="1" applyFill="1" applyBorder="1" applyAlignment="1">
      <alignment horizontal="center" vertical="center"/>
    </xf>
    <xf numFmtId="0" fontId="14" fillId="5" borderId="8" xfId="0" applyFont="1" applyFill="1" applyBorder="1"/>
    <xf numFmtId="0" fontId="14" fillId="5" borderId="9" xfId="0" applyFont="1" applyFill="1" applyBorder="1"/>
    <xf numFmtId="0" fontId="47" fillId="3" borderId="4" xfId="0" applyFont="1" applyFill="1" applyBorder="1" applyAlignment="1">
      <alignment vertical="center" wrapText="1"/>
    </xf>
    <xf numFmtId="0" fontId="48" fillId="3" borderId="7" xfId="0" applyFont="1" applyFill="1" applyBorder="1" applyAlignment="1">
      <alignment vertical="center" wrapText="1"/>
    </xf>
    <xf numFmtId="0" fontId="27" fillId="3" borderId="8" xfId="0" applyFont="1" applyFill="1" applyBorder="1" applyAlignment="1">
      <alignment horizontal="center" vertical="center"/>
    </xf>
    <xf numFmtId="0" fontId="27" fillId="3" borderId="8" xfId="0" applyFont="1" applyFill="1" applyBorder="1" applyAlignment="1">
      <alignment horizontal="left" vertical="center"/>
    </xf>
    <xf numFmtId="0" fontId="14" fillId="3" borderId="8" xfId="0" applyFont="1" applyFill="1" applyBorder="1"/>
    <xf numFmtId="0" fontId="27" fillId="3" borderId="9" xfId="0" applyFont="1" applyFill="1" applyBorder="1" applyAlignment="1">
      <alignment horizontal="center" vertical="center"/>
    </xf>
    <xf numFmtId="0" fontId="27" fillId="3" borderId="4" xfId="0" applyFont="1" applyFill="1" applyBorder="1" applyAlignment="1">
      <alignment horizontal="center" vertical="center"/>
    </xf>
    <xf numFmtId="0" fontId="14" fillId="4" borderId="1" xfId="0" applyFont="1" applyFill="1" applyBorder="1" applyProtection="1">
      <protection locked="0"/>
    </xf>
    <xf numFmtId="0" fontId="14" fillId="4" borderId="4" xfId="0" applyFont="1" applyFill="1" applyBorder="1" applyProtection="1">
      <protection locked="0"/>
    </xf>
    <xf numFmtId="0" fontId="12" fillId="4" borderId="0" xfId="0" applyFont="1" applyFill="1" applyBorder="1" applyAlignment="1">
      <alignment horizontal="left" vertical="center" wrapText="1"/>
    </xf>
    <xf numFmtId="0" fontId="13" fillId="4" borderId="0" xfId="0" applyFont="1" applyFill="1" applyBorder="1" applyAlignment="1">
      <alignment vertical="center" wrapText="1"/>
    </xf>
    <xf numFmtId="0" fontId="14" fillId="4" borderId="0" xfId="0" applyFont="1" applyFill="1" applyBorder="1" applyAlignment="1">
      <alignment wrapText="1"/>
    </xf>
    <xf numFmtId="0" fontId="17" fillId="0" borderId="0" xfId="0" applyFont="1" applyFill="1" applyAlignment="1">
      <alignment horizontal="center" wrapText="1"/>
    </xf>
    <xf numFmtId="0" fontId="26" fillId="0" borderId="0" xfId="0" applyFont="1" applyFill="1" applyBorder="1" applyAlignment="1">
      <alignment horizontal="center" vertical="top" wrapText="1"/>
    </xf>
    <xf numFmtId="0" fontId="15" fillId="0" borderId="0" xfId="0" applyFont="1" applyFill="1" applyBorder="1" applyAlignment="1">
      <alignment horizontal="center" vertical="center" wrapText="1"/>
    </xf>
    <xf numFmtId="0" fontId="8" fillId="4" borderId="0" xfId="0" applyFont="1" applyFill="1" applyBorder="1" applyAlignment="1">
      <alignment horizontal="center" wrapText="1"/>
    </xf>
    <xf numFmtId="0" fontId="54" fillId="0" borderId="0" xfId="1" applyFont="1" applyFill="1" applyBorder="1" applyAlignment="1" applyProtection="1">
      <alignment horizontal="center" vertical="top" wrapText="1"/>
    </xf>
    <xf numFmtId="0" fontId="27" fillId="0" borderId="0" xfId="0" applyFont="1" applyFill="1" applyBorder="1" applyAlignment="1">
      <alignment horizontal="center" vertical="top" wrapText="1"/>
    </xf>
    <xf numFmtId="0" fontId="27" fillId="0" borderId="0" xfId="0" applyFont="1" applyFill="1" applyBorder="1" applyAlignment="1">
      <alignment horizontal="center" wrapText="1"/>
    </xf>
    <xf numFmtId="0" fontId="27" fillId="0" borderId="0" xfId="0" applyFont="1" applyFill="1" applyAlignment="1">
      <alignment horizontal="center" wrapText="1"/>
    </xf>
    <xf numFmtId="0" fontId="14" fillId="0" borderId="0" xfId="0" applyFont="1" applyFill="1" applyAlignment="1">
      <alignment horizontal="center" wrapText="1"/>
    </xf>
    <xf numFmtId="1" fontId="14" fillId="0" borderId="0" xfId="2" applyNumberFormat="1" applyFont="1" applyFill="1" applyAlignment="1">
      <alignment horizontal="center"/>
    </xf>
    <xf numFmtId="0" fontId="14" fillId="0" borderId="0" xfId="0" applyFont="1" applyFill="1" applyAlignment="1">
      <alignment horizontal="center"/>
    </xf>
    <xf numFmtId="0" fontId="41"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23" fillId="0" borderId="0" xfId="0" applyFont="1" applyFill="1" applyBorder="1" applyAlignment="1">
      <alignment horizontal="center" vertical="top" wrapText="1"/>
    </xf>
    <xf numFmtId="0" fontId="25" fillId="0" borderId="0" xfId="0" applyFont="1" applyFill="1" applyAlignment="1">
      <alignment horizontal="center" wrapText="1"/>
    </xf>
    <xf numFmtId="0" fontId="11" fillId="2" borderId="5" xfId="0" applyFont="1" applyFill="1" applyBorder="1" applyAlignment="1">
      <alignment horizontal="center" vertical="top" wrapText="1"/>
    </xf>
    <xf numFmtId="0" fontId="15" fillId="0" borderId="0" xfId="0" applyFont="1" applyAlignment="1">
      <alignment horizontal="center" vertical="center" wrapText="1"/>
    </xf>
    <xf numFmtId="0" fontId="14" fillId="0" borderId="4" xfId="0" applyFont="1" applyBorder="1" applyAlignment="1">
      <alignment horizontal="center" vertical="center"/>
    </xf>
    <xf numFmtId="0" fontId="55" fillId="4" borderId="0" xfId="0" applyFont="1" applyFill="1"/>
    <xf numFmtId="0" fontId="56" fillId="4" borderId="0" xfId="0" applyFont="1" applyFill="1" applyAlignment="1">
      <alignment horizontal="left"/>
    </xf>
    <xf numFmtId="0" fontId="57" fillId="4" borderId="0" xfId="0" applyFont="1" applyFill="1" applyAlignment="1">
      <alignment horizontal="left"/>
    </xf>
    <xf numFmtId="0" fontId="21" fillId="4" borderId="0" xfId="0" applyFont="1" applyFill="1" applyBorder="1" applyAlignment="1">
      <alignment horizontal="center" vertical="center" wrapText="1"/>
    </xf>
    <xf numFmtId="0" fontId="24" fillId="4" borderId="0" xfId="0" applyFont="1" applyFill="1" applyBorder="1" applyAlignment="1">
      <alignment horizontal="left" vertical="center" wrapText="1"/>
    </xf>
    <xf numFmtId="0" fontId="30" fillId="4" borderId="0" xfId="0" applyFont="1" applyFill="1" applyBorder="1" applyAlignment="1">
      <alignment horizontal="left" vertical="top" wrapText="1"/>
    </xf>
    <xf numFmtId="0" fontId="29" fillId="4" borderId="0" xfId="0" applyFont="1" applyFill="1" applyBorder="1" applyAlignment="1">
      <alignment horizontal="left" vertical="top"/>
    </xf>
    <xf numFmtId="0" fontId="13" fillId="4" borderId="0" xfId="0" applyFont="1" applyFill="1" applyBorder="1" applyAlignment="1">
      <alignment horizontal="center" vertical="center" wrapText="1"/>
    </xf>
    <xf numFmtId="0" fontId="14" fillId="4" borderId="0" xfId="0" applyFont="1" applyFill="1" applyAlignment="1">
      <alignment vertical="center" wrapText="1"/>
    </xf>
    <xf numFmtId="0" fontId="42" fillId="6" borderId="1" xfId="0" applyFont="1" applyFill="1" applyBorder="1" applyAlignment="1">
      <alignment vertical="center"/>
    </xf>
    <xf numFmtId="0" fontId="46" fillId="6" borderId="2" xfId="0" applyFont="1" applyFill="1" applyBorder="1" applyAlignment="1">
      <alignment vertical="center"/>
    </xf>
    <xf numFmtId="0" fontId="42" fillId="6" borderId="2" xfId="0" applyFont="1" applyFill="1" applyBorder="1" applyAlignment="1">
      <alignment vertical="center"/>
    </xf>
    <xf numFmtId="0" fontId="42" fillId="7" borderId="1" xfId="0" applyFont="1" applyFill="1" applyBorder="1" applyAlignment="1">
      <alignment vertical="top" wrapText="1"/>
    </xf>
    <xf numFmtId="0" fontId="42" fillId="7" borderId="4" xfId="0" applyFont="1" applyFill="1" applyBorder="1" applyAlignment="1">
      <alignment vertical="top" wrapText="1"/>
    </xf>
    <xf numFmtId="0" fontId="42" fillId="7" borderId="6" xfId="0" applyFont="1" applyFill="1" applyBorder="1" applyAlignment="1">
      <alignment vertical="top" wrapText="1"/>
    </xf>
    <xf numFmtId="0" fontId="42" fillId="7" borderId="1" xfId="0" applyFont="1" applyFill="1" applyBorder="1" applyAlignment="1">
      <alignment vertical="center"/>
    </xf>
    <xf numFmtId="0" fontId="14" fillId="4" borderId="8" xfId="0" applyFont="1" applyFill="1" applyBorder="1"/>
    <xf numFmtId="0" fontId="14" fillId="4" borderId="9" xfId="0" applyFont="1" applyFill="1" applyBorder="1"/>
    <xf numFmtId="0" fontId="27" fillId="0" borderId="32" xfId="0" applyFont="1" applyBorder="1" applyAlignment="1">
      <alignment horizontal="center" vertical="center" wrapText="1"/>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0" borderId="35" xfId="0" applyFont="1" applyBorder="1" applyAlignment="1">
      <alignment horizontal="center" vertical="center"/>
    </xf>
    <xf numFmtId="0" fontId="27" fillId="0" borderId="4" xfId="0" applyFont="1" applyBorder="1" applyAlignment="1">
      <alignment horizontal="center" vertical="center"/>
    </xf>
    <xf numFmtId="0" fontId="0" fillId="4" borderId="0" xfId="0" applyFill="1" applyAlignment="1">
      <alignment vertical="center"/>
    </xf>
    <xf numFmtId="0" fontId="0" fillId="4" borderId="39" xfId="0" applyFill="1" applyBorder="1" applyAlignment="1">
      <alignment vertical="center"/>
    </xf>
    <xf numFmtId="0" fontId="14" fillId="0" borderId="32" xfId="0" applyFont="1" applyBorder="1" applyAlignment="1">
      <alignment vertical="center"/>
    </xf>
    <xf numFmtId="0" fontId="14" fillId="0" borderId="35" xfId="0" applyFont="1" applyBorder="1" applyAlignment="1">
      <alignment horizontal="center" vertical="center"/>
    </xf>
    <xf numFmtId="0" fontId="14" fillId="0" borderId="38" xfId="0" applyFont="1" applyBorder="1" applyAlignment="1">
      <alignment horizontal="center" vertical="center"/>
    </xf>
    <xf numFmtId="0" fontId="14" fillId="0" borderId="40"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42" fillId="4" borderId="29" xfId="0" applyFont="1" applyFill="1" applyBorder="1" applyAlignment="1">
      <alignment vertical="top" wrapText="1"/>
    </xf>
    <xf numFmtId="0" fontId="42" fillId="4" borderId="0" xfId="0" applyFont="1" applyFill="1" applyBorder="1" applyAlignment="1">
      <alignment vertical="top" wrapText="1"/>
    </xf>
    <xf numFmtId="0" fontId="14" fillId="4" borderId="23" xfId="0" applyFont="1" applyFill="1" applyBorder="1" applyAlignment="1">
      <alignment vertical="center" wrapText="1"/>
    </xf>
    <xf numFmtId="0" fontId="14" fillId="4" borderId="19" xfId="0" applyFont="1" applyFill="1" applyBorder="1" applyAlignment="1">
      <alignment vertical="center" wrapText="1"/>
    </xf>
    <xf numFmtId="0" fontId="14" fillId="4" borderId="27" xfId="0" applyFont="1" applyFill="1" applyBorder="1" applyAlignment="1">
      <alignment vertical="center" wrapText="1"/>
    </xf>
    <xf numFmtId="0" fontId="14" fillId="4" borderId="24" xfId="0" applyFont="1" applyFill="1" applyBorder="1" applyAlignment="1">
      <alignment vertical="center" wrapText="1"/>
    </xf>
    <xf numFmtId="0" fontId="14" fillId="4" borderId="25" xfId="0" applyFont="1" applyFill="1" applyBorder="1" applyAlignment="1">
      <alignment vertical="center" wrapText="1"/>
    </xf>
    <xf numFmtId="0" fontId="14" fillId="4" borderId="26" xfId="0" applyFont="1" applyFill="1" applyBorder="1" applyAlignment="1">
      <alignment vertical="center" wrapText="1"/>
    </xf>
    <xf numFmtId="0" fontId="42" fillId="4" borderId="29" xfId="0" applyFont="1" applyFill="1" applyBorder="1" applyAlignment="1">
      <alignment horizontal="center" vertical="top" wrapText="1"/>
    </xf>
    <xf numFmtId="0" fontId="12" fillId="4" borderId="10" xfId="0" applyFont="1" applyFill="1" applyBorder="1" applyAlignment="1">
      <alignment horizontal="left" wrapText="1"/>
    </xf>
    <xf numFmtId="0" fontId="14" fillId="4" borderId="0" xfId="0" applyFont="1" applyFill="1" applyBorder="1" applyAlignment="1"/>
    <xf numFmtId="0" fontId="12" fillId="4" borderId="11" xfId="0" applyFont="1" applyFill="1" applyBorder="1" applyAlignment="1" applyProtection="1">
      <alignment horizontal="left" vertical="center" wrapText="1"/>
      <protection locked="0"/>
    </xf>
    <xf numFmtId="0" fontId="12" fillId="4" borderId="12" xfId="0" applyFont="1" applyFill="1" applyBorder="1" applyAlignment="1" applyProtection="1">
      <alignment horizontal="left" vertical="center" wrapText="1"/>
      <protection locked="0"/>
    </xf>
    <xf numFmtId="0" fontId="13" fillId="4" borderId="12" xfId="0" applyFont="1" applyFill="1" applyBorder="1" applyAlignment="1" applyProtection="1">
      <alignment vertical="center" wrapText="1"/>
      <protection locked="0"/>
    </xf>
    <xf numFmtId="0" fontId="14" fillId="4" borderId="12" xfId="0" applyFont="1" applyFill="1" applyBorder="1" applyAlignment="1" applyProtection="1">
      <alignment wrapText="1"/>
      <protection locked="0"/>
    </xf>
    <xf numFmtId="0" fontId="14" fillId="4" borderId="13" xfId="0" applyFont="1" applyFill="1" applyBorder="1" applyAlignment="1" applyProtection="1">
      <alignment wrapText="1"/>
      <protection locked="0"/>
    </xf>
    <xf numFmtId="0" fontId="12" fillId="4" borderId="3" xfId="0" applyFont="1" applyFill="1" applyBorder="1" applyAlignment="1" applyProtection="1">
      <alignment horizontal="left" vertical="center" wrapText="1"/>
      <protection locked="0"/>
    </xf>
    <xf numFmtId="0" fontId="12" fillId="4" borderId="5" xfId="0" applyFont="1" applyFill="1" applyBorder="1" applyAlignment="1" applyProtection="1">
      <alignment horizontal="left" vertical="center" wrapText="1"/>
      <protection locked="0"/>
    </xf>
    <xf numFmtId="0" fontId="13" fillId="4" borderId="5" xfId="0" applyFont="1" applyFill="1" applyBorder="1" applyAlignment="1" applyProtection="1">
      <alignment vertical="center" wrapText="1"/>
      <protection locked="0"/>
    </xf>
    <xf numFmtId="0" fontId="14" fillId="4" borderId="5" xfId="0" applyFont="1" applyFill="1" applyBorder="1" applyAlignment="1" applyProtection="1">
      <alignment wrapText="1"/>
      <protection locked="0"/>
    </xf>
    <xf numFmtId="0" fontId="14" fillId="4" borderId="14" xfId="0" applyFont="1" applyFill="1" applyBorder="1" applyAlignment="1" applyProtection="1">
      <alignment wrapText="1"/>
      <protection locked="0"/>
    </xf>
    <xf numFmtId="0" fontId="12" fillId="4" borderId="15" xfId="0" applyFont="1" applyFill="1" applyBorder="1" applyAlignment="1" applyProtection="1">
      <alignment horizontal="left" vertical="center" wrapText="1"/>
      <protection locked="0"/>
    </xf>
    <xf numFmtId="0" fontId="14" fillId="4" borderId="16" xfId="0" applyFont="1" applyFill="1" applyBorder="1" applyAlignment="1" applyProtection="1">
      <protection locked="0"/>
    </xf>
    <xf numFmtId="0" fontId="14" fillId="4" borderId="17" xfId="0" applyFont="1" applyFill="1" applyBorder="1" applyAlignment="1" applyProtection="1">
      <protection locked="0"/>
    </xf>
    <xf numFmtId="0" fontId="12" fillId="4" borderId="0" xfId="0" applyFont="1" applyFill="1" applyBorder="1" applyAlignment="1" applyProtection="1">
      <alignment horizontal="left" vertical="center" wrapText="1"/>
      <protection locked="0"/>
    </xf>
    <xf numFmtId="0" fontId="14" fillId="4" borderId="0" xfId="0" applyFont="1" applyFill="1" applyBorder="1" applyAlignment="1" applyProtection="1">
      <protection locked="0"/>
    </xf>
    <xf numFmtId="0" fontId="14" fillId="4" borderId="18" xfId="0" applyFont="1" applyFill="1" applyBorder="1" applyAlignment="1" applyProtection="1">
      <protection locked="0"/>
    </xf>
    <xf numFmtId="0" fontId="38" fillId="4" borderId="19" xfId="0" applyFont="1" applyFill="1" applyBorder="1" applyAlignment="1">
      <alignment vertical="center" wrapText="1"/>
    </xf>
    <xf numFmtId="0" fontId="0" fillId="4" borderId="19" xfId="0" applyFill="1" applyBorder="1" applyAlignment="1">
      <alignment vertical="center" wrapText="1"/>
    </xf>
    <xf numFmtId="0" fontId="0" fillId="0" borderId="19" xfId="0" applyBorder="1" applyAlignment="1">
      <alignment vertical="center"/>
    </xf>
    <xf numFmtId="0" fontId="0" fillId="0" borderId="19" xfId="0" applyBorder="1" applyAlignment="1"/>
    <xf numFmtId="0" fontId="11" fillId="4" borderId="16" xfId="0" applyFont="1" applyFill="1" applyBorder="1" applyAlignment="1">
      <alignment horizontal="center" wrapText="1"/>
    </xf>
    <xf numFmtId="0" fontId="14" fillId="4" borderId="7" xfId="0" applyFont="1" applyFill="1" applyBorder="1" applyAlignment="1">
      <alignment vertical="center" wrapText="1"/>
    </xf>
    <xf numFmtId="0" fontId="14" fillId="4" borderId="8" xfId="0" applyFont="1" applyFill="1" applyBorder="1" applyAlignment="1">
      <alignment vertical="center" wrapText="1"/>
    </xf>
    <xf numFmtId="0" fontId="14" fillId="4" borderId="9" xfId="0" applyFont="1" applyFill="1" applyBorder="1" applyAlignment="1">
      <alignment vertical="center" wrapText="1"/>
    </xf>
    <xf numFmtId="0" fontId="12" fillId="4" borderId="20" xfId="0" applyFont="1" applyFill="1" applyBorder="1" applyAlignment="1" applyProtection="1">
      <alignment horizontal="left" wrapText="1"/>
      <protection locked="0"/>
    </xf>
    <xf numFmtId="0" fontId="14" fillId="4" borderId="21" xfId="0" applyFont="1" applyFill="1" applyBorder="1" applyAlignment="1" applyProtection="1">
      <protection locked="0"/>
    </xf>
    <xf numFmtId="0" fontId="14" fillId="4" borderId="22" xfId="0" applyFont="1" applyFill="1" applyBorder="1" applyAlignment="1" applyProtection="1">
      <protection locked="0"/>
    </xf>
    <xf numFmtId="0" fontId="14" fillId="4" borderId="1" xfId="0" applyFont="1" applyFill="1" applyBorder="1" applyAlignment="1">
      <alignment vertical="center" wrapText="1"/>
    </xf>
    <xf numFmtId="0" fontId="0" fillId="0" borderId="1" xfId="0" applyBorder="1" applyAlignment="1"/>
    <xf numFmtId="0" fontId="53" fillId="5" borderId="8" xfId="0" applyFont="1" applyFill="1" applyBorder="1" applyAlignment="1">
      <alignment horizontal="right" vertical="center"/>
    </xf>
    <xf numFmtId="0" fontId="53" fillId="5" borderId="9" xfId="0" applyFont="1" applyFill="1" applyBorder="1" applyAlignment="1">
      <alignment horizontal="right" vertical="center"/>
    </xf>
    <xf numFmtId="0" fontId="14" fillId="4" borderId="0" xfId="0" applyFont="1" applyFill="1" applyAlignment="1">
      <alignment vertical="center" wrapText="1"/>
    </xf>
    <xf numFmtId="0" fontId="0" fillId="0" borderId="0" xfId="0" applyAlignment="1"/>
    <xf numFmtId="0" fontId="14" fillId="4" borderId="6" xfId="0" applyFont="1" applyFill="1" applyBorder="1" applyAlignment="1">
      <alignment vertical="center" wrapText="1"/>
    </xf>
    <xf numFmtId="0" fontId="0" fillId="0" borderId="6" xfId="0" applyBorder="1" applyAlignment="1"/>
    <xf numFmtId="0" fontId="14" fillId="4" borderId="6" xfId="0" applyFont="1" applyFill="1" applyBorder="1" applyAlignment="1" applyProtection="1">
      <alignment vertical="center" wrapText="1"/>
    </xf>
    <xf numFmtId="0" fontId="0" fillId="0" borderId="6" xfId="0" applyBorder="1" applyAlignment="1" applyProtection="1"/>
    <xf numFmtId="0" fontId="40" fillId="4" borderId="4" xfId="0" applyFont="1" applyFill="1" applyBorder="1" applyAlignment="1">
      <alignment vertical="center" wrapText="1"/>
    </xf>
    <xf numFmtId="0" fontId="49" fillId="0" borderId="4" xfId="0" applyFont="1" applyBorder="1" applyAlignment="1"/>
    <xf numFmtId="0" fontId="42" fillId="6" borderId="1" xfId="0" applyFont="1" applyFill="1" applyBorder="1" applyAlignment="1">
      <alignment vertical="center" wrapText="1"/>
    </xf>
    <xf numFmtId="0" fontId="42" fillId="6" borderId="2" xfId="0" applyFont="1" applyFill="1" applyBorder="1" applyAlignment="1">
      <alignment vertical="center" wrapText="1"/>
    </xf>
    <xf numFmtId="0" fontId="42" fillId="0" borderId="31" xfId="0" applyFont="1" applyBorder="1" applyAlignment="1">
      <alignment horizontal="center" vertical="center"/>
    </xf>
    <xf numFmtId="0" fontId="0" fillId="0" borderId="35" xfId="0" applyBorder="1" applyAlignment="1">
      <alignment vertical="center"/>
    </xf>
    <xf numFmtId="0" fontId="0" fillId="0" borderId="38" xfId="0" applyBorder="1" applyAlignment="1">
      <alignment vertical="center"/>
    </xf>
    <xf numFmtId="0" fontId="60" fillId="4" borderId="34" xfId="0" applyFont="1" applyFill="1" applyBorder="1" applyAlignment="1">
      <alignment horizontal="center" vertical="center" wrapText="1"/>
    </xf>
    <xf numFmtId="0" fontId="60" fillId="4" borderId="36" xfId="0" applyFont="1" applyFill="1" applyBorder="1" applyAlignment="1">
      <alignment horizontal="center" vertical="center" wrapText="1"/>
    </xf>
    <xf numFmtId="0" fontId="60" fillId="4" borderId="37" xfId="0" applyFont="1" applyFill="1" applyBorder="1" applyAlignment="1">
      <alignment horizontal="center" vertical="center" wrapText="1"/>
    </xf>
    <xf numFmtId="0" fontId="25" fillId="0" borderId="1" xfId="0" applyFont="1" applyBorder="1" applyAlignment="1">
      <alignment horizontal="center" vertical="top" wrapText="1"/>
    </xf>
    <xf numFmtId="0" fontId="25" fillId="0" borderId="2" xfId="0" applyFont="1" applyBorder="1" applyAlignment="1">
      <alignment horizontal="center" vertical="top" wrapText="1"/>
    </xf>
    <xf numFmtId="0" fontId="39" fillId="0" borderId="24" xfId="0" applyFont="1" applyBorder="1" applyAlignment="1">
      <alignment horizontal="left" vertical="top" wrapText="1" shrinkToFit="1"/>
    </xf>
    <xf numFmtId="0" fontId="39" fillId="0" borderId="25" xfId="0" applyFont="1" applyBorder="1" applyAlignment="1">
      <alignment horizontal="left" vertical="top" wrapText="1" shrinkToFit="1"/>
    </xf>
    <xf numFmtId="0" fontId="39" fillId="0" borderId="26" xfId="0" applyFont="1" applyBorder="1" applyAlignment="1">
      <alignment horizontal="left" vertical="top" wrapText="1" shrinkToFit="1"/>
    </xf>
    <xf numFmtId="0" fontId="39" fillId="0" borderId="23" xfId="0" applyFont="1" applyBorder="1" applyAlignment="1">
      <alignment horizontal="left" vertical="top" wrapText="1" shrinkToFit="1"/>
    </xf>
    <xf numFmtId="0" fontId="39" fillId="0" borderId="19" xfId="0" applyFont="1" applyBorder="1" applyAlignment="1">
      <alignment horizontal="left" vertical="top" wrapText="1" shrinkToFit="1"/>
    </xf>
    <xf numFmtId="0" fontId="39" fillId="0" borderId="27" xfId="0" applyFont="1" applyBorder="1" applyAlignment="1">
      <alignment horizontal="left" vertical="top" wrapText="1" shrinkToFit="1"/>
    </xf>
    <xf numFmtId="0" fontId="44" fillId="3" borderId="25" xfId="0" applyFont="1" applyFill="1" applyBorder="1" applyAlignment="1">
      <alignment horizontal="left" vertical="top" wrapText="1"/>
    </xf>
    <xf numFmtId="0" fontId="14" fillId="3" borderId="25" xfId="0" applyFont="1" applyFill="1" applyBorder="1" applyAlignment="1">
      <alignment horizontal="left" vertical="top"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4" fillId="0" borderId="24" xfId="0" applyFont="1" applyBorder="1" applyAlignment="1">
      <alignment horizontal="left" vertical="top" wrapText="1" shrinkToFit="1"/>
    </xf>
    <xf numFmtId="0" fontId="14" fillId="0" borderId="25" xfId="0" applyFont="1" applyBorder="1" applyAlignment="1">
      <alignment horizontal="left" vertical="top" wrapText="1" shrinkToFit="1"/>
    </xf>
    <xf numFmtId="0" fontId="14" fillId="0" borderId="26" xfId="0" applyFont="1" applyBorder="1" applyAlignment="1">
      <alignment horizontal="left" vertical="top" wrapText="1" shrinkToFit="1"/>
    </xf>
    <xf numFmtId="0" fontId="14" fillId="0" borderId="28" xfId="0" applyFont="1" applyBorder="1" applyAlignment="1">
      <alignment horizontal="left" vertical="top" wrapText="1" shrinkToFit="1"/>
    </xf>
    <xf numFmtId="0" fontId="14" fillId="0" borderId="0" xfId="0" applyFont="1" applyBorder="1" applyAlignment="1">
      <alignment horizontal="left" vertical="top" wrapText="1" shrinkToFit="1"/>
    </xf>
    <xf numFmtId="0" fontId="14" fillId="0" borderId="29" xfId="0" applyFont="1" applyBorder="1" applyAlignment="1">
      <alignment horizontal="left" vertical="top" wrapText="1" shrinkToFit="1"/>
    </xf>
    <xf numFmtId="0" fontId="14" fillId="0" borderId="23" xfId="0" applyFont="1" applyBorder="1" applyAlignment="1">
      <alignment horizontal="left" vertical="top" wrapText="1" shrinkToFit="1"/>
    </xf>
    <xf numFmtId="0" fontId="14" fillId="0" borderId="19" xfId="0" applyFont="1" applyBorder="1" applyAlignment="1">
      <alignment horizontal="left" vertical="top" wrapText="1" shrinkToFit="1"/>
    </xf>
    <xf numFmtId="0" fontId="14" fillId="0" borderId="27" xfId="0" applyFont="1" applyBorder="1" applyAlignment="1">
      <alignment horizontal="left" vertical="top" wrapText="1" shrinkToFit="1"/>
    </xf>
    <xf numFmtId="0" fontId="20" fillId="0" borderId="0" xfId="0" applyFont="1" applyBorder="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xf>
    <xf numFmtId="0" fontId="22" fillId="4" borderId="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20" fillId="0" borderId="0" xfId="0" applyFont="1" applyAlignment="1">
      <alignment horizontal="center" vertical="center" wrapText="1"/>
    </xf>
    <xf numFmtId="0" fontId="39" fillId="0" borderId="24" xfId="0" applyNumberFormat="1" applyFont="1" applyBorder="1" applyAlignment="1">
      <alignment horizontal="left" vertical="top" wrapText="1" shrinkToFit="1"/>
    </xf>
    <xf numFmtId="0" fontId="39" fillId="0" borderId="25" xfId="0" applyNumberFormat="1" applyFont="1" applyBorder="1" applyAlignment="1">
      <alignment horizontal="left" vertical="top" wrapText="1"/>
    </xf>
    <xf numFmtId="0" fontId="39" fillId="0" borderId="26" xfId="0" applyNumberFormat="1" applyFont="1" applyBorder="1" applyAlignment="1">
      <alignment horizontal="left" vertical="top" wrapText="1"/>
    </xf>
    <xf numFmtId="0" fontId="39" fillId="0" borderId="23" xfId="0" applyNumberFormat="1" applyFont="1" applyBorder="1" applyAlignment="1">
      <alignment horizontal="left" vertical="top" wrapText="1"/>
    </xf>
    <xf numFmtId="0" fontId="39" fillId="0" borderId="19" xfId="0" applyNumberFormat="1" applyFont="1" applyBorder="1" applyAlignment="1">
      <alignment horizontal="left" vertical="top" wrapText="1"/>
    </xf>
    <xf numFmtId="0" fontId="39" fillId="0" borderId="27" xfId="0" applyNumberFormat="1" applyFont="1" applyBorder="1" applyAlignment="1">
      <alignment horizontal="left" vertical="top" wrapText="1"/>
    </xf>
    <xf numFmtId="0" fontId="11" fillId="4" borderId="0" xfId="0" applyFont="1" applyFill="1" applyAlignment="1">
      <alignment horizontal="center" wrapText="1"/>
    </xf>
    <xf numFmtId="0" fontId="12" fillId="4" borderId="20" xfId="0" applyFont="1" applyFill="1" applyBorder="1" applyAlignment="1">
      <alignment horizontal="left" vertical="center" wrapText="1"/>
    </xf>
    <xf numFmtId="0" fontId="12" fillId="4" borderId="21" xfId="0" applyFont="1" applyFill="1" applyBorder="1" applyAlignment="1">
      <alignment horizontal="left" vertical="center" wrapText="1"/>
    </xf>
    <xf numFmtId="0" fontId="13" fillId="4" borderId="21" xfId="0" applyFont="1" applyFill="1" applyBorder="1" applyAlignment="1">
      <alignment vertical="center" wrapText="1"/>
    </xf>
    <xf numFmtId="0" fontId="14" fillId="4" borderId="21" xfId="0" applyFont="1" applyFill="1" applyBorder="1" applyAlignment="1">
      <alignment wrapText="1"/>
    </xf>
    <xf numFmtId="0" fontId="14" fillId="4" borderId="22" xfId="0" applyFont="1" applyFill="1" applyBorder="1" applyAlignment="1">
      <alignment wrapText="1"/>
    </xf>
    <xf numFmtId="0" fontId="14" fillId="4" borderId="21" xfId="0" applyFont="1" applyFill="1" applyBorder="1" applyAlignment="1"/>
    <xf numFmtId="0" fontId="14" fillId="4" borderId="22" xfId="0" applyFont="1" applyFill="1" applyBorder="1" applyAlignment="1"/>
    <xf numFmtId="0" fontId="12" fillId="4" borderId="3"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3" fillId="4" borderId="5" xfId="0" applyFont="1" applyFill="1" applyBorder="1" applyAlignment="1">
      <alignment vertical="center" wrapText="1"/>
    </xf>
    <xf numFmtId="0" fontId="14" fillId="4" borderId="5" xfId="0" applyFont="1" applyFill="1" applyBorder="1" applyAlignment="1">
      <alignment wrapText="1"/>
    </xf>
    <xf numFmtId="0" fontId="14" fillId="4" borderId="14" xfId="0" applyFont="1" applyFill="1" applyBorder="1" applyAlignment="1">
      <alignment wrapText="1"/>
    </xf>
    <xf numFmtId="0" fontId="12" fillId="4" borderId="16" xfId="0" applyFont="1" applyFill="1" applyBorder="1" applyAlignment="1">
      <alignment horizontal="left" vertical="center" wrapText="1"/>
    </xf>
    <xf numFmtId="0" fontId="14" fillId="4" borderId="16" xfId="0" applyFont="1" applyFill="1" applyBorder="1" applyAlignment="1"/>
    <xf numFmtId="0" fontId="14" fillId="4" borderId="17" xfId="0" applyFont="1" applyFill="1" applyBorder="1" applyAlignment="1"/>
    <xf numFmtId="0" fontId="12" fillId="4" borderId="0" xfId="0" applyFont="1" applyFill="1" applyBorder="1" applyAlignment="1">
      <alignment horizontal="left" wrapText="1"/>
    </xf>
    <xf numFmtId="0" fontId="12" fillId="4" borderId="10" xfId="0" applyFont="1" applyFill="1" applyBorder="1" applyAlignment="1">
      <alignment horizontal="left" vertical="center" wrapText="1"/>
    </xf>
    <xf numFmtId="0" fontId="14" fillId="4" borderId="0" xfId="0" applyFont="1" applyFill="1" applyAlignment="1"/>
    <xf numFmtId="0" fontId="14" fillId="4" borderId="18" xfId="0" applyFont="1" applyFill="1" applyBorder="1" applyAlignment="1"/>
    <xf numFmtId="0" fontId="30" fillId="4" borderId="7" xfId="0" applyFont="1" applyFill="1" applyBorder="1" applyAlignment="1">
      <alignment horizontal="left" vertical="top" wrapText="1"/>
    </xf>
    <xf numFmtId="0" fontId="30" fillId="4" borderId="8" xfId="0" applyFont="1" applyFill="1" applyBorder="1" applyAlignment="1">
      <alignment horizontal="left" vertical="top" wrapText="1"/>
    </xf>
    <xf numFmtId="0" fontId="30" fillId="4" borderId="30" xfId="0" applyFont="1" applyFill="1" applyBorder="1" applyAlignment="1">
      <alignment horizontal="left" vertical="top" wrapText="1"/>
    </xf>
    <xf numFmtId="0" fontId="20" fillId="4" borderId="4"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9" fillId="4" borderId="8" xfId="0" applyFont="1" applyFill="1" applyBorder="1" applyAlignment="1">
      <alignment horizontal="left" vertical="top"/>
    </xf>
    <xf numFmtId="0" fontId="29" fillId="4" borderId="9" xfId="0" applyFont="1" applyFill="1" applyBorder="1" applyAlignment="1">
      <alignment horizontal="left" vertical="top"/>
    </xf>
    <xf numFmtId="49" fontId="12" fillId="4" borderId="20" xfId="0" applyNumberFormat="1" applyFont="1" applyFill="1" applyBorder="1" applyAlignment="1">
      <alignment horizontal="left" vertical="center" wrapText="1"/>
    </xf>
    <xf numFmtId="49" fontId="12" fillId="4" borderId="21" xfId="0" applyNumberFormat="1" applyFont="1" applyFill="1" applyBorder="1" applyAlignment="1">
      <alignment horizontal="left" vertical="center" wrapText="1"/>
    </xf>
    <xf numFmtId="49" fontId="13" fillId="4" borderId="21" xfId="0" applyNumberFormat="1" applyFont="1" applyFill="1" applyBorder="1" applyAlignment="1">
      <alignment vertical="center" wrapText="1"/>
    </xf>
    <xf numFmtId="49" fontId="14" fillId="4" borderId="21" xfId="0" applyNumberFormat="1" applyFont="1" applyFill="1" applyBorder="1" applyAlignment="1">
      <alignment wrapText="1"/>
    </xf>
    <xf numFmtId="49" fontId="14" fillId="4" borderId="22" xfId="0" applyNumberFormat="1" applyFont="1" applyFill="1" applyBorder="1" applyAlignment="1">
      <alignment wrapText="1"/>
    </xf>
    <xf numFmtId="0" fontId="23" fillId="4" borderId="4" xfId="0" applyFont="1" applyFill="1" applyBorder="1" applyAlignment="1">
      <alignment horizontal="center" vertical="center"/>
    </xf>
    <xf numFmtId="0" fontId="0" fillId="4" borderId="0" xfId="0" applyFill="1" applyAlignment="1"/>
    <xf numFmtId="0" fontId="0" fillId="4" borderId="18" xfId="0" applyFill="1" applyBorder="1" applyAlignment="1"/>
    <xf numFmtId="0" fontId="29" fillId="4" borderId="8" xfId="0" applyFont="1" applyFill="1" applyBorder="1" applyAlignment="1">
      <alignment horizontal="left" vertical="top" wrapText="1"/>
    </xf>
    <xf numFmtId="0" fontId="29" fillId="4" borderId="9" xfId="0" applyFont="1" applyFill="1" applyBorder="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J9" lockText="1" noThreeD="1"/>
</file>

<file path=xl/ctrlProps/ctrlProp10.xml><?xml version="1.0" encoding="utf-8"?>
<formControlPr xmlns="http://schemas.microsoft.com/office/spreadsheetml/2009/9/main" objectType="CheckBox" checked="Checked" fmlaLink="$J$26" lockText="1" noThreeD="1"/>
</file>

<file path=xl/ctrlProps/ctrlProp11.xml><?xml version="1.0" encoding="utf-8"?>
<formControlPr xmlns="http://schemas.microsoft.com/office/spreadsheetml/2009/9/main" objectType="CheckBox" checked="Checked" fmlaLink="$J$27" lockText="1" noThreeD="1"/>
</file>

<file path=xl/ctrlProps/ctrlProp12.xml><?xml version="1.0" encoding="utf-8"?>
<formControlPr xmlns="http://schemas.microsoft.com/office/spreadsheetml/2009/9/main" objectType="CheckBox" checked="Checked" fmlaLink="$J$28" lockText="1" noThreeD="1"/>
</file>

<file path=xl/ctrlProps/ctrlProp13.xml><?xml version="1.0" encoding="utf-8"?>
<formControlPr xmlns="http://schemas.microsoft.com/office/spreadsheetml/2009/9/main" objectType="CheckBox" fmlaLink="$J$29" noThreeD="1"/>
</file>

<file path=xl/ctrlProps/ctrlProp14.xml><?xml version="1.0" encoding="utf-8"?>
<formControlPr xmlns="http://schemas.microsoft.com/office/spreadsheetml/2009/9/main" objectType="CheckBox" fmlaLink="$J$29" noThreeD="1"/>
</file>

<file path=xl/ctrlProps/ctrlProp15.xml><?xml version="1.0" encoding="utf-8"?>
<formControlPr xmlns="http://schemas.microsoft.com/office/spreadsheetml/2009/9/main" objectType="CheckBox" fmlaLink="$J$29" noThreeD="1"/>
</file>

<file path=xl/ctrlProps/ctrlProp16.xml><?xml version="1.0" encoding="utf-8"?>
<formControlPr xmlns="http://schemas.microsoft.com/office/spreadsheetml/2009/9/main" objectType="CheckBox" fmlaLink="$J$29" noThreeD="1"/>
</file>

<file path=xl/ctrlProps/ctrlProp2.xml><?xml version="1.0" encoding="utf-8"?>
<formControlPr xmlns="http://schemas.microsoft.com/office/spreadsheetml/2009/9/main" objectType="CheckBox" checked="Checked" fmlaLink="J11" lockText="1" noThreeD="1"/>
</file>

<file path=xl/ctrlProps/ctrlProp3.xml><?xml version="1.0" encoding="utf-8"?>
<formControlPr xmlns="http://schemas.microsoft.com/office/spreadsheetml/2009/9/main" objectType="CheckBox" checked="Checked" fmlaLink="$J$13" lockText="1" noThreeD="1"/>
</file>

<file path=xl/ctrlProps/ctrlProp4.xml><?xml version="1.0" encoding="utf-8"?>
<formControlPr xmlns="http://schemas.microsoft.com/office/spreadsheetml/2009/9/main" objectType="CheckBox" checked="Checked" fmlaLink="$J$15" lockText="1" noThreeD="1"/>
</file>

<file path=xl/ctrlProps/ctrlProp5.xml><?xml version="1.0" encoding="utf-8"?>
<formControlPr xmlns="http://schemas.microsoft.com/office/spreadsheetml/2009/9/main" objectType="CheckBox" checked="Checked" fmlaLink="$J$17" lockText="1" noThreeD="1"/>
</file>

<file path=xl/ctrlProps/ctrlProp6.xml><?xml version="1.0" encoding="utf-8"?>
<formControlPr xmlns="http://schemas.microsoft.com/office/spreadsheetml/2009/9/main" objectType="CheckBox" checked="Checked" fmlaLink="$J$19" lockText="1" noThreeD="1"/>
</file>

<file path=xl/ctrlProps/ctrlProp7.xml><?xml version="1.0" encoding="utf-8"?>
<formControlPr xmlns="http://schemas.microsoft.com/office/spreadsheetml/2009/9/main" objectType="CheckBox" checked="Checked" fmlaLink="$J$21" lockText="1" noThreeD="1"/>
</file>

<file path=xl/ctrlProps/ctrlProp8.xml><?xml version="1.0" encoding="utf-8"?>
<formControlPr xmlns="http://schemas.microsoft.com/office/spreadsheetml/2009/9/main" objectType="CheckBox" checked="Checked" fmlaLink="$J$24" lockText="1" noThreeD="1"/>
</file>

<file path=xl/ctrlProps/ctrlProp9.xml><?xml version="1.0" encoding="utf-8"?>
<formControlPr xmlns="http://schemas.microsoft.com/office/spreadsheetml/2009/9/main" objectType="CheckBox" checked="Checked" fmlaLink="$J$2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342900</xdr:colOff>
          <xdr:row>8</xdr:row>
          <xdr:rowOff>0</xdr:rowOff>
        </xdr:from>
        <xdr:to>
          <xdr:col>10</xdr:col>
          <xdr:colOff>85725</xdr:colOff>
          <xdr:row>9</xdr:row>
          <xdr:rowOff>47625</xdr:rowOff>
        </xdr:to>
        <xdr:sp macro="" textlink="">
          <xdr:nvSpPr>
            <xdr:cNvPr id="10250" name="Check Box 10" hidden="1">
              <a:extLst>
                <a:ext uri="{63B3BB69-23CF-44E3-9099-C40C66FF867C}">
                  <a14:compatExt spid="_x0000_s10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10</xdr:row>
          <xdr:rowOff>0</xdr:rowOff>
        </xdr:from>
        <xdr:to>
          <xdr:col>10</xdr:col>
          <xdr:colOff>85725</xdr:colOff>
          <xdr:row>11</xdr:row>
          <xdr:rowOff>123825</xdr:rowOff>
        </xdr:to>
        <xdr:sp macro="" textlink="">
          <xdr:nvSpPr>
            <xdr:cNvPr id="10266" name="Check Box 26" hidden="1">
              <a:extLst>
                <a:ext uri="{63B3BB69-23CF-44E3-9099-C40C66FF867C}">
                  <a14:compatExt spid="_x0000_s10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12</xdr:row>
          <xdr:rowOff>0</xdr:rowOff>
        </xdr:from>
        <xdr:to>
          <xdr:col>10</xdr:col>
          <xdr:colOff>85725</xdr:colOff>
          <xdr:row>13</xdr:row>
          <xdr:rowOff>28575</xdr:rowOff>
        </xdr:to>
        <xdr:sp macro="" textlink="">
          <xdr:nvSpPr>
            <xdr:cNvPr id="10267" name="Check Box 27" hidden="1">
              <a:extLst>
                <a:ext uri="{63B3BB69-23CF-44E3-9099-C40C66FF867C}">
                  <a14:compatExt spid="_x0000_s10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14</xdr:row>
          <xdr:rowOff>0</xdr:rowOff>
        </xdr:from>
        <xdr:to>
          <xdr:col>10</xdr:col>
          <xdr:colOff>85725</xdr:colOff>
          <xdr:row>15</xdr:row>
          <xdr:rowOff>38100</xdr:rowOff>
        </xdr:to>
        <xdr:sp macro="" textlink="">
          <xdr:nvSpPr>
            <xdr:cNvPr id="10268" name="Check Box 28" hidden="1">
              <a:extLst>
                <a:ext uri="{63B3BB69-23CF-44E3-9099-C40C66FF867C}">
                  <a14:compatExt spid="_x0000_s10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16</xdr:row>
          <xdr:rowOff>0</xdr:rowOff>
        </xdr:from>
        <xdr:to>
          <xdr:col>10</xdr:col>
          <xdr:colOff>85725</xdr:colOff>
          <xdr:row>16</xdr:row>
          <xdr:rowOff>381000</xdr:rowOff>
        </xdr:to>
        <xdr:sp macro="" textlink="">
          <xdr:nvSpPr>
            <xdr:cNvPr id="10269" name="Check Box 29" hidden="1">
              <a:extLst>
                <a:ext uri="{63B3BB69-23CF-44E3-9099-C40C66FF867C}">
                  <a14:compatExt spid="_x0000_s10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18</xdr:row>
          <xdr:rowOff>0</xdr:rowOff>
        </xdr:from>
        <xdr:to>
          <xdr:col>10</xdr:col>
          <xdr:colOff>85725</xdr:colOff>
          <xdr:row>18</xdr:row>
          <xdr:rowOff>381000</xdr:rowOff>
        </xdr:to>
        <xdr:sp macro="" textlink="">
          <xdr:nvSpPr>
            <xdr:cNvPr id="10270" name="Check Box 30" hidden="1">
              <a:extLst>
                <a:ext uri="{63B3BB69-23CF-44E3-9099-C40C66FF867C}">
                  <a14:compatExt spid="_x0000_s10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20</xdr:row>
          <xdr:rowOff>0</xdr:rowOff>
        </xdr:from>
        <xdr:to>
          <xdr:col>10</xdr:col>
          <xdr:colOff>85725</xdr:colOff>
          <xdr:row>20</xdr:row>
          <xdr:rowOff>381000</xdr:rowOff>
        </xdr:to>
        <xdr:sp macro="" textlink="">
          <xdr:nvSpPr>
            <xdr:cNvPr id="10271" name="Check Box 31" hidden="1">
              <a:extLst>
                <a:ext uri="{63B3BB69-23CF-44E3-9099-C40C66FF867C}">
                  <a14:compatExt spid="_x0000_s1027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276225</xdr:rowOff>
        </xdr:from>
        <xdr:to>
          <xdr:col>10</xdr:col>
          <xdr:colOff>85725</xdr:colOff>
          <xdr:row>23</xdr:row>
          <xdr:rowOff>47625</xdr:rowOff>
        </xdr:to>
        <xdr:sp macro="" textlink="">
          <xdr:nvSpPr>
            <xdr:cNvPr id="10272" name="Check Box 32" hidden="1">
              <a:extLst>
                <a:ext uri="{63B3BB69-23CF-44E3-9099-C40C66FF867C}">
                  <a14:compatExt spid="_x0000_s1027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200025</xdr:rowOff>
        </xdr:from>
        <xdr:to>
          <xdr:col>10</xdr:col>
          <xdr:colOff>85725</xdr:colOff>
          <xdr:row>24</xdr:row>
          <xdr:rowOff>47625</xdr:rowOff>
        </xdr:to>
        <xdr:sp macro="" textlink="">
          <xdr:nvSpPr>
            <xdr:cNvPr id="10273" name="Check Box 33" hidden="1">
              <a:extLst>
                <a:ext uri="{63B3BB69-23CF-44E3-9099-C40C66FF867C}">
                  <a14:compatExt spid="_x0000_s1027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228600</xdr:rowOff>
        </xdr:from>
        <xdr:to>
          <xdr:col>10</xdr:col>
          <xdr:colOff>85725</xdr:colOff>
          <xdr:row>25</xdr:row>
          <xdr:rowOff>47625</xdr:rowOff>
        </xdr:to>
        <xdr:sp macro="" textlink="">
          <xdr:nvSpPr>
            <xdr:cNvPr id="10274" name="Check Box 34" hidden="1">
              <a:extLst>
                <a:ext uri="{63B3BB69-23CF-44E3-9099-C40C66FF867C}">
                  <a14:compatExt spid="_x0000_s1027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228600</xdr:rowOff>
        </xdr:from>
        <xdr:to>
          <xdr:col>10</xdr:col>
          <xdr:colOff>85725</xdr:colOff>
          <xdr:row>26</xdr:row>
          <xdr:rowOff>47625</xdr:rowOff>
        </xdr:to>
        <xdr:sp macro="" textlink="">
          <xdr:nvSpPr>
            <xdr:cNvPr id="10275" name="Check Box 35" hidden="1">
              <a:extLst>
                <a:ext uri="{63B3BB69-23CF-44E3-9099-C40C66FF867C}">
                  <a14:compatExt spid="_x0000_s1027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25</xdr:row>
          <xdr:rowOff>228600</xdr:rowOff>
        </xdr:from>
        <xdr:to>
          <xdr:col>10</xdr:col>
          <xdr:colOff>85725</xdr:colOff>
          <xdr:row>27</xdr:row>
          <xdr:rowOff>47625</xdr:rowOff>
        </xdr:to>
        <xdr:sp macro="" textlink="">
          <xdr:nvSpPr>
            <xdr:cNvPr id="10276" name="Check Box 36" hidden="1">
              <a:extLst>
                <a:ext uri="{63B3BB69-23CF-44E3-9099-C40C66FF867C}">
                  <a14:compatExt spid="_x0000_s1027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228600</xdr:rowOff>
        </xdr:from>
        <xdr:to>
          <xdr:col>10</xdr:col>
          <xdr:colOff>85725</xdr:colOff>
          <xdr:row>28</xdr:row>
          <xdr:rowOff>47625</xdr:rowOff>
        </xdr:to>
        <xdr:sp macro="" textlink="">
          <xdr:nvSpPr>
            <xdr:cNvPr id="10277" name="Check Box 37" hidden="1">
              <a:extLst>
                <a:ext uri="{63B3BB69-23CF-44E3-9099-C40C66FF867C}">
                  <a14:compatExt spid="_x0000_s1027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27</xdr:row>
          <xdr:rowOff>228600</xdr:rowOff>
        </xdr:from>
        <xdr:to>
          <xdr:col>10</xdr:col>
          <xdr:colOff>85725</xdr:colOff>
          <xdr:row>29</xdr:row>
          <xdr:rowOff>47625</xdr:rowOff>
        </xdr:to>
        <xdr:sp macro="" textlink="">
          <xdr:nvSpPr>
            <xdr:cNvPr id="10282" name="Check Box 42" hidden="1">
              <a:extLst>
                <a:ext uri="{63B3BB69-23CF-44E3-9099-C40C66FF867C}">
                  <a14:compatExt spid="_x0000_s1028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28</xdr:row>
          <xdr:rowOff>228600</xdr:rowOff>
        </xdr:from>
        <xdr:to>
          <xdr:col>10</xdr:col>
          <xdr:colOff>104775</xdr:colOff>
          <xdr:row>30</xdr:row>
          <xdr:rowOff>47625</xdr:rowOff>
        </xdr:to>
        <xdr:sp macro="" textlink="">
          <xdr:nvSpPr>
            <xdr:cNvPr id="10283" name="Check Box 43" hidden="1">
              <a:extLst>
                <a:ext uri="{63B3BB69-23CF-44E3-9099-C40C66FF867C}">
                  <a14:compatExt spid="_x0000_s1028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29</xdr:row>
          <xdr:rowOff>238125</xdr:rowOff>
        </xdr:from>
        <xdr:to>
          <xdr:col>10</xdr:col>
          <xdr:colOff>104775</xdr:colOff>
          <xdr:row>31</xdr:row>
          <xdr:rowOff>0</xdr:rowOff>
        </xdr:to>
        <xdr:sp macro="" textlink="">
          <xdr:nvSpPr>
            <xdr:cNvPr id="10284" name="Check Box 44" hidden="1">
              <a:extLst>
                <a:ext uri="{63B3BB69-23CF-44E3-9099-C40C66FF867C}">
                  <a14:compatExt spid="_x0000_s10284"/>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6"/>
  <sheetViews>
    <sheetView topLeftCell="B1" zoomScaleNormal="100" workbookViewId="0">
      <selection activeCell="B28" sqref="B28"/>
    </sheetView>
  </sheetViews>
  <sheetFormatPr defaultColWidth="10.85546875" defaultRowHeight="15" x14ac:dyDescent="0.3"/>
  <cols>
    <col min="1" max="1" width="12.28515625" style="29" customWidth="1"/>
    <col min="2" max="2" width="33" style="29" customWidth="1"/>
    <col min="3" max="7" width="10.7109375" style="29" customWidth="1"/>
    <col min="8" max="8" width="12.7109375" style="29" customWidth="1"/>
    <col min="9" max="9" width="9" style="29" customWidth="1"/>
    <col min="10" max="10" width="9.140625" style="29" hidden="1" customWidth="1"/>
    <col min="11" max="11" width="57.42578125" style="29" customWidth="1"/>
    <col min="12" max="16" width="10.7109375" style="29" customWidth="1"/>
    <col min="17" max="16384" width="10.85546875" style="29"/>
  </cols>
  <sheetData>
    <row r="1" spans="1:19" s="70" customFormat="1" ht="20.100000000000001" customHeight="1" thickBot="1" x14ac:dyDescent="0.4">
      <c r="B1" s="206" t="s">
        <v>120</v>
      </c>
      <c r="C1" s="206"/>
      <c r="D1" s="206"/>
      <c r="E1" s="206"/>
      <c r="F1" s="206"/>
      <c r="G1" s="206"/>
      <c r="H1" s="206"/>
      <c r="I1" s="206"/>
      <c r="J1" s="105"/>
      <c r="K1" s="80"/>
      <c r="L1" s="145"/>
      <c r="M1" s="80"/>
      <c r="N1" s="80"/>
      <c r="O1" s="94"/>
      <c r="P1" s="145" t="s">
        <v>94</v>
      </c>
      <c r="Q1" s="80"/>
    </row>
    <row r="2" spans="1:19" s="70" customFormat="1" ht="18" customHeight="1" thickTop="1" thickBot="1" x14ac:dyDescent="0.35">
      <c r="B2" s="191" t="s">
        <v>159</v>
      </c>
      <c r="C2" s="192"/>
      <c r="D2" s="193"/>
      <c r="E2" s="194"/>
      <c r="F2" s="194"/>
      <c r="G2" s="195"/>
      <c r="H2" s="210" t="s">
        <v>162</v>
      </c>
      <c r="I2" s="211"/>
      <c r="J2" s="211"/>
      <c r="K2" s="211"/>
      <c r="L2" s="212"/>
      <c r="M2" s="184"/>
      <c r="N2" s="185"/>
      <c r="O2" s="185"/>
      <c r="P2" s="185"/>
      <c r="Q2" s="56"/>
    </row>
    <row r="3" spans="1:19" s="70" customFormat="1" ht="18" customHeight="1" thickTop="1" thickBot="1" x14ac:dyDescent="0.4">
      <c r="B3" s="186" t="s">
        <v>160</v>
      </c>
      <c r="C3" s="187"/>
      <c r="D3" s="188"/>
      <c r="E3" s="189"/>
      <c r="F3" s="189"/>
      <c r="G3" s="190"/>
      <c r="H3" s="199" t="s">
        <v>163</v>
      </c>
      <c r="I3" s="200"/>
      <c r="J3" s="200"/>
      <c r="K3" s="200"/>
      <c r="L3" s="201"/>
      <c r="M3" s="56"/>
      <c r="N3" s="24"/>
      <c r="O3" s="24"/>
      <c r="P3" s="24"/>
      <c r="Q3" s="80"/>
    </row>
    <row r="4" spans="1:19" s="70" customFormat="1" ht="18" customHeight="1" thickTop="1" thickBot="1" x14ac:dyDescent="0.4">
      <c r="B4" s="191" t="s">
        <v>157</v>
      </c>
      <c r="C4" s="192"/>
      <c r="D4" s="193"/>
      <c r="E4" s="194"/>
      <c r="F4" s="194"/>
      <c r="G4" s="195"/>
      <c r="H4" s="196" t="s">
        <v>161</v>
      </c>
      <c r="I4" s="197"/>
      <c r="J4" s="197"/>
      <c r="K4" s="197"/>
      <c r="L4" s="198"/>
      <c r="M4" s="93"/>
      <c r="N4" s="93"/>
      <c r="O4" s="94"/>
      <c r="P4" s="93"/>
      <c r="Q4" s="80"/>
      <c r="R4" s="95"/>
      <c r="S4" s="96"/>
    </row>
    <row r="5" spans="1:19" s="89" customFormat="1" ht="15.75" thickTop="1" x14ac:dyDescent="0.3">
      <c r="B5" s="88" t="s">
        <v>115</v>
      </c>
    </row>
    <row r="6" spans="1:19" s="89" customFormat="1" x14ac:dyDescent="0.3">
      <c r="B6" s="106"/>
    </row>
    <row r="7" spans="1:19" s="89" customFormat="1" ht="42.95" customHeight="1" x14ac:dyDescent="0.3">
      <c r="B7" s="202" t="s">
        <v>118</v>
      </c>
      <c r="C7" s="203"/>
      <c r="D7" s="204"/>
      <c r="E7" s="204"/>
      <c r="F7" s="205"/>
      <c r="G7" s="205"/>
      <c r="H7" s="205"/>
      <c r="I7" s="104" t="s">
        <v>117</v>
      </c>
      <c r="J7" s="104"/>
      <c r="K7" s="90"/>
      <c r="L7" s="97"/>
    </row>
    <row r="8" spans="1:19" s="89" customFormat="1" ht="50.1" customHeight="1" x14ac:dyDescent="0.3">
      <c r="B8" s="114" t="s">
        <v>112</v>
      </c>
      <c r="C8" s="115" t="s">
        <v>113</v>
      </c>
      <c r="D8" s="116"/>
      <c r="E8" s="117"/>
      <c r="F8" s="118"/>
      <c r="G8" s="118"/>
      <c r="H8" s="119"/>
      <c r="I8" s="120"/>
      <c r="J8" s="120"/>
      <c r="K8" s="115" t="s">
        <v>96</v>
      </c>
    </row>
    <row r="9" spans="1:19" s="89" customFormat="1" ht="26.1" customHeight="1" x14ac:dyDescent="0.3">
      <c r="A9" s="183" t="s">
        <v>23</v>
      </c>
      <c r="B9" s="153" t="s">
        <v>52</v>
      </c>
      <c r="C9" s="180" t="s">
        <v>53</v>
      </c>
      <c r="D9" s="181"/>
      <c r="E9" s="181"/>
      <c r="F9" s="181"/>
      <c r="G9" s="181"/>
      <c r="H9" s="182"/>
      <c r="I9" s="121"/>
      <c r="J9" s="102" t="b">
        <v>1</v>
      </c>
      <c r="K9" s="102"/>
    </row>
    <row r="10" spans="1:19" s="89" customFormat="1" ht="45" customHeight="1" x14ac:dyDescent="0.3">
      <c r="A10" s="183"/>
      <c r="B10" s="154"/>
      <c r="C10" s="177"/>
      <c r="D10" s="178"/>
      <c r="E10" s="178"/>
      <c r="F10" s="178"/>
      <c r="G10" s="178"/>
      <c r="H10" s="179"/>
      <c r="I10" s="109" t="str">
        <f>IF(J9=TRUE,"Done","")</f>
        <v>Done</v>
      </c>
      <c r="J10" s="103"/>
      <c r="K10" s="103" t="s">
        <v>164</v>
      </c>
    </row>
    <row r="11" spans="1:19" s="89" customFormat="1" ht="20.100000000000001" customHeight="1" x14ac:dyDescent="0.3">
      <c r="B11" s="225" t="s">
        <v>54</v>
      </c>
      <c r="C11" s="180" t="s">
        <v>55</v>
      </c>
      <c r="D11" s="181"/>
      <c r="E11" s="181"/>
      <c r="F11" s="181"/>
      <c r="G11" s="181"/>
      <c r="H11" s="182"/>
      <c r="I11" s="121"/>
      <c r="J11" s="102" t="b">
        <v>1</v>
      </c>
      <c r="K11" s="102"/>
    </row>
    <row r="12" spans="1:19" s="89" customFormat="1" ht="33" customHeight="1" x14ac:dyDescent="0.3">
      <c r="B12" s="226"/>
      <c r="C12" s="177"/>
      <c r="D12" s="178"/>
      <c r="E12" s="178"/>
      <c r="F12" s="178"/>
      <c r="G12" s="178"/>
      <c r="H12" s="179"/>
      <c r="I12" s="108" t="str">
        <f>IF(J11=TRUE,"Done","")</f>
        <v>Done</v>
      </c>
      <c r="J12" s="103"/>
      <c r="K12" s="107" t="s">
        <v>165</v>
      </c>
    </row>
    <row r="13" spans="1:19" s="89" customFormat="1" ht="27.95" customHeight="1" x14ac:dyDescent="0.3">
      <c r="B13" s="225" t="s">
        <v>56</v>
      </c>
      <c r="C13" s="180" t="s">
        <v>57</v>
      </c>
      <c r="D13" s="181"/>
      <c r="E13" s="181"/>
      <c r="F13" s="181"/>
      <c r="G13" s="181"/>
      <c r="H13" s="182"/>
      <c r="I13" s="121"/>
      <c r="J13" s="102" t="b">
        <v>1</v>
      </c>
      <c r="K13" s="102"/>
    </row>
    <row r="14" spans="1:19" s="89" customFormat="1" ht="30" customHeight="1" x14ac:dyDescent="0.3">
      <c r="B14" s="226"/>
      <c r="C14" s="177"/>
      <c r="D14" s="178"/>
      <c r="E14" s="178"/>
      <c r="F14" s="178"/>
      <c r="G14" s="178"/>
      <c r="H14" s="179"/>
      <c r="I14" s="108" t="str">
        <f>IF(J13=TRUE,"Done","")</f>
        <v>Done</v>
      </c>
      <c r="J14" s="103"/>
      <c r="K14" s="103" t="s">
        <v>166</v>
      </c>
    </row>
    <row r="15" spans="1:19" s="89" customFormat="1" ht="27" customHeight="1" x14ac:dyDescent="0.3">
      <c r="B15" s="153" t="s">
        <v>58</v>
      </c>
      <c r="C15" s="180" t="s">
        <v>59</v>
      </c>
      <c r="D15" s="181"/>
      <c r="E15" s="181"/>
      <c r="F15" s="181"/>
      <c r="G15" s="181"/>
      <c r="H15" s="182"/>
      <c r="I15" s="121"/>
      <c r="J15" s="102" t="b">
        <v>1</v>
      </c>
      <c r="K15" s="102"/>
    </row>
    <row r="16" spans="1:19" s="89" customFormat="1" ht="36.950000000000003" customHeight="1" x14ac:dyDescent="0.3">
      <c r="B16" s="155"/>
      <c r="C16" s="177"/>
      <c r="D16" s="178"/>
      <c r="E16" s="178"/>
      <c r="F16" s="178"/>
      <c r="G16" s="178"/>
      <c r="H16" s="179"/>
      <c r="I16" s="108" t="str">
        <f>IF(J15=TRUE,"Done","")</f>
        <v>Done</v>
      </c>
      <c r="J16" s="103"/>
      <c r="K16" s="103" t="s">
        <v>167</v>
      </c>
    </row>
    <row r="17" spans="1:11" s="89" customFormat="1" ht="33" customHeight="1" x14ac:dyDescent="0.3">
      <c r="B17" s="153" t="s">
        <v>104</v>
      </c>
      <c r="C17" s="180" t="s">
        <v>25</v>
      </c>
      <c r="D17" s="181"/>
      <c r="E17" s="181"/>
      <c r="F17" s="181"/>
      <c r="G17" s="181"/>
      <c r="H17" s="182"/>
      <c r="I17" s="121"/>
      <c r="J17" s="102" t="b">
        <v>1</v>
      </c>
      <c r="K17" s="102" t="s">
        <v>167</v>
      </c>
    </row>
    <row r="18" spans="1:11" s="89" customFormat="1" ht="15" customHeight="1" x14ac:dyDescent="0.3">
      <c r="B18" s="155"/>
      <c r="C18" s="177"/>
      <c r="D18" s="178"/>
      <c r="E18" s="178"/>
      <c r="F18" s="178"/>
      <c r="G18" s="178"/>
      <c r="H18" s="179"/>
      <c r="I18" s="108" t="str">
        <f>IF(J17=TRUE,"Done","")</f>
        <v>Done</v>
      </c>
      <c r="J18" s="103"/>
      <c r="K18" s="103"/>
    </row>
    <row r="19" spans="1:11" s="89" customFormat="1" ht="33" customHeight="1" x14ac:dyDescent="0.3">
      <c r="A19" s="175" t="s">
        <v>24</v>
      </c>
      <c r="B19" s="156" t="s">
        <v>26</v>
      </c>
      <c r="C19" s="180" t="s">
        <v>27</v>
      </c>
      <c r="D19" s="181"/>
      <c r="E19" s="181"/>
      <c r="F19" s="181"/>
      <c r="G19" s="181"/>
      <c r="H19" s="182"/>
      <c r="I19" s="121"/>
      <c r="J19" s="102" t="b">
        <v>1</v>
      </c>
      <c r="K19" s="102" t="s">
        <v>168</v>
      </c>
    </row>
    <row r="20" spans="1:11" s="89" customFormat="1" ht="36.950000000000003" customHeight="1" x14ac:dyDescent="0.3">
      <c r="A20" s="176"/>
      <c r="B20" s="157" t="s">
        <v>28</v>
      </c>
      <c r="C20" s="207" t="s">
        <v>29</v>
      </c>
      <c r="D20" s="208"/>
      <c r="E20" s="208"/>
      <c r="F20" s="208"/>
      <c r="G20" s="208"/>
      <c r="H20" s="209"/>
      <c r="I20" s="108" t="str">
        <f>IF(J19=TRUE,"Done","")</f>
        <v>Done</v>
      </c>
      <c r="J20" s="103"/>
      <c r="K20" s="103" t="s">
        <v>169</v>
      </c>
    </row>
    <row r="21" spans="1:11" s="89" customFormat="1" ht="30.95" customHeight="1" x14ac:dyDescent="0.3">
      <c r="A21" s="176"/>
      <c r="B21" s="157" t="s">
        <v>30</v>
      </c>
      <c r="C21" s="207" t="s">
        <v>31</v>
      </c>
      <c r="D21" s="208"/>
      <c r="E21" s="208"/>
      <c r="F21" s="208"/>
      <c r="G21" s="208"/>
      <c r="H21" s="209"/>
      <c r="I21" s="121"/>
      <c r="J21" s="102" t="b">
        <v>1</v>
      </c>
      <c r="K21" s="102" t="s">
        <v>170</v>
      </c>
    </row>
    <row r="22" spans="1:11" s="89" customFormat="1" ht="27.95" customHeight="1" x14ac:dyDescent="0.3">
      <c r="A22" s="176"/>
      <c r="B22" s="157" t="s">
        <v>32</v>
      </c>
      <c r="C22" s="207" t="s">
        <v>33</v>
      </c>
      <c r="D22" s="208"/>
      <c r="E22" s="208"/>
      <c r="F22" s="208"/>
      <c r="G22" s="208"/>
      <c r="H22" s="209"/>
      <c r="I22" s="108" t="str">
        <f>IF(J21=TRUE,"Done","")</f>
        <v>Done</v>
      </c>
      <c r="J22" s="103"/>
      <c r="K22" s="103" t="s">
        <v>171</v>
      </c>
    </row>
    <row r="23" spans="1:11" s="89" customFormat="1" ht="20.100000000000001" customHeight="1" x14ac:dyDescent="0.3">
      <c r="A23" s="176"/>
      <c r="B23" s="158" t="s">
        <v>34</v>
      </c>
      <c r="C23" s="177" t="s">
        <v>35</v>
      </c>
      <c r="D23" s="178"/>
      <c r="E23" s="178"/>
      <c r="F23" s="178"/>
      <c r="G23" s="178"/>
      <c r="H23" s="179"/>
      <c r="I23" s="98"/>
      <c r="J23" s="98"/>
      <c r="K23" s="98" t="s">
        <v>171</v>
      </c>
    </row>
    <row r="24" spans="1:11" s="89" customFormat="1" ht="21.95" customHeight="1" x14ac:dyDescent="0.3">
      <c r="B24" s="159" t="s">
        <v>36</v>
      </c>
      <c r="C24" s="213" t="s">
        <v>37</v>
      </c>
      <c r="D24" s="214"/>
      <c r="E24" s="214"/>
      <c r="F24" s="214"/>
      <c r="G24" s="214"/>
      <c r="H24" s="214"/>
      <c r="I24" s="122"/>
      <c r="J24" s="98" t="b">
        <v>1</v>
      </c>
      <c r="K24" s="98" t="s">
        <v>170</v>
      </c>
    </row>
    <row r="25" spans="1:11" s="89" customFormat="1" ht="21.95" customHeight="1" x14ac:dyDescent="0.3">
      <c r="B25" s="159" t="s">
        <v>38</v>
      </c>
      <c r="C25" s="207" t="s">
        <v>39</v>
      </c>
      <c r="D25" s="208"/>
      <c r="E25" s="208"/>
      <c r="F25" s="208"/>
      <c r="G25" s="208"/>
      <c r="H25" s="209"/>
      <c r="I25" s="122"/>
      <c r="J25" s="98" t="b">
        <v>1</v>
      </c>
      <c r="K25" s="98" t="s">
        <v>172</v>
      </c>
    </row>
    <row r="26" spans="1:11" s="89" customFormat="1" ht="21.95" customHeight="1" x14ac:dyDescent="0.3">
      <c r="B26" s="99" t="s">
        <v>40</v>
      </c>
      <c r="C26" s="223" t="s">
        <v>41</v>
      </c>
      <c r="D26" s="224"/>
      <c r="E26" s="224"/>
      <c r="F26" s="224"/>
      <c r="G26" s="224"/>
      <c r="H26" s="224"/>
      <c r="I26" s="122"/>
      <c r="J26" s="98" t="b">
        <v>1</v>
      </c>
      <c r="K26" s="98"/>
    </row>
    <row r="27" spans="1:11" s="89" customFormat="1" ht="21.95" customHeight="1" x14ac:dyDescent="0.3">
      <c r="B27" s="100" t="s">
        <v>42</v>
      </c>
      <c r="C27" s="213" t="s">
        <v>43</v>
      </c>
      <c r="D27" s="214"/>
      <c r="E27" s="214"/>
      <c r="F27" s="214"/>
      <c r="G27" s="214"/>
      <c r="H27" s="214"/>
      <c r="I27" s="122"/>
      <c r="J27" s="98" t="b">
        <v>1</v>
      </c>
      <c r="K27" s="98"/>
    </row>
    <row r="28" spans="1:11" s="89" customFormat="1" ht="21.95" customHeight="1" x14ac:dyDescent="0.3">
      <c r="B28" s="101" t="s">
        <v>119</v>
      </c>
      <c r="C28" s="219" t="s">
        <v>44</v>
      </c>
      <c r="D28" s="220"/>
      <c r="E28" s="220"/>
      <c r="F28" s="220"/>
      <c r="G28" s="220"/>
      <c r="H28" s="220"/>
      <c r="I28" s="122"/>
      <c r="J28" s="98" t="b">
        <v>1</v>
      </c>
      <c r="K28" s="98"/>
    </row>
    <row r="29" spans="1:11" s="89" customFormat="1" ht="21.95" customHeight="1" x14ac:dyDescent="0.3">
      <c r="B29" s="101" t="s">
        <v>45</v>
      </c>
      <c r="C29" s="221" t="s">
        <v>46</v>
      </c>
      <c r="D29" s="222"/>
      <c r="E29" s="222"/>
      <c r="F29" s="222"/>
      <c r="G29" s="222"/>
      <c r="H29" s="222"/>
      <c r="I29" s="122"/>
      <c r="J29" s="98" t="b">
        <v>0</v>
      </c>
      <c r="K29" s="98"/>
    </row>
    <row r="30" spans="1:11" s="89" customFormat="1" ht="21.95" customHeight="1" x14ac:dyDescent="0.3">
      <c r="B30" s="101" t="s">
        <v>47</v>
      </c>
      <c r="C30" s="219" t="s">
        <v>48</v>
      </c>
      <c r="D30" s="220"/>
      <c r="E30" s="220"/>
      <c r="F30" s="220"/>
      <c r="G30" s="220"/>
      <c r="H30" s="220"/>
      <c r="I30" s="122"/>
      <c r="J30" s="160"/>
      <c r="K30" s="161"/>
    </row>
    <row r="31" spans="1:11" s="89" customFormat="1" ht="27" customHeight="1" x14ac:dyDescent="0.3">
      <c r="B31" s="101"/>
      <c r="C31" s="219" t="s">
        <v>49</v>
      </c>
      <c r="D31" s="220"/>
      <c r="E31" s="220"/>
      <c r="F31" s="220"/>
      <c r="G31" s="220"/>
      <c r="H31" s="220"/>
      <c r="I31" s="122"/>
      <c r="J31" s="160"/>
      <c r="K31" s="161"/>
    </row>
    <row r="32" spans="1:11" s="89" customFormat="1" ht="26.1" customHeight="1" x14ac:dyDescent="0.3">
      <c r="B32" s="110"/>
      <c r="C32" s="215" t="s">
        <v>102</v>
      </c>
      <c r="D32" s="215"/>
      <c r="E32" s="215"/>
      <c r="F32" s="215"/>
      <c r="G32" s="215"/>
      <c r="H32" s="216"/>
      <c r="I32" s="111" t="str">
        <f>IF(COUNTIF(J9:J29,"TRUE")=13,"Complete","")</f>
        <v/>
      </c>
      <c r="J32" s="112"/>
      <c r="K32" s="113"/>
    </row>
    <row r="33" spans="1:12" s="89" customFormat="1" ht="12" customHeight="1" x14ac:dyDescent="0.3">
      <c r="B33" s="92"/>
      <c r="C33" s="152"/>
      <c r="D33" s="91"/>
      <c r="E33" s="91"/>
      <c r="L33" s="89" t="s">
        <v>152</v>
      </c>
    </row>
    <row r="34" spans="1:12" s="89" customFormat="1" x14ac:dyDescent="0.3">
      <c r="B34" s="92"/>
      <c r="C34" s="217"/>
      <c r="D34" s="218"/>
      <c r="E34" s="218"/>
      <c r="F34" s="218"/>
      <c r="G34" s="218"/>
      <c r="H34" s="218"/>
      <c r="L34" s="89" t="s">
        <v>153</v>
      </c>
    </row>
    <row r="35" spans="1:12" s="65" customFormat="1" ht="12.75" x14ac:dyDescent="0.2"/>
    <row r="36" spans="1:12" s="65" customFormat="1" ht="13.5" thickBot="1" x14ac:dyDescent="0.25"/>
    <row r="37" spans="1:12" s="167" customFormat="1" ht="18.95" customHeight="1" x14ac:dyDescent="0.2">
      <c r="A37" s="65"/>
      <c r="B37" s="227" t="s">
        <v>50</v>
      </c>
      <c r="C37" s="228"/>
      <c r="D37" s="228"/>
      <c r="E37" s="228"/>
      <c r="F37" s="228"/>
      <c r="G37" s="229"/>
    </row>
    <row r="38" spans="1:12" s="167" customFormat="1" ht="18.95" customHeight="1" thickBot="1" x14ac:dyDescent="0.25">
      <c r="A38" s="65"/>
      <c r="B38" s="168"/>
      <c r="C38" s="169"/>
      <c r="D38" s="162" t="s">
        <v>0</v>
      </c>
      <c r="E38" s="163" t="s">
        <v>1</v>
      </c>
      <c r="F38" s="163" t="s">
        <v>2</v>
      </c>
      <c r="G38" s="164" t="s">
        <v>3</v>
      </c>
    </row>
    <row r="39" spans="1:12" s="167" customFormat="1" ht="18.95" customHeight="1" x14ac:dyDescent="0.2">
      <c r="A39" s="65"/>
      <c r="B39" s="230" t="s">
        <v>4</v>
      </c>
      <c r="C39" s="165" t="s">
        <v>5</v>
      </c>
      <c r="D39" s="170">
        <v>3500</v>
      </c>
      <c r="E39" s="170">
        <v>3500</v>
      </c>
      <c r="F39" s="170">
        <v>3500</v>
      </c>
      <c r="G39" s="171">
        <v>3500</v>
      </c>
    </row>
    <row r="40" spans="1:12" s="167" customFormat="1" ht="18.95" customHeight="1" x14ac:dyDescent="0.2">
      <c r="A40" s="65"/>
      <c r="B40" s="231"/>
      <c r="C40" s="166" t="s">
        <v>6</v>
      </c>
      <c r="D40" s="143">
        <v>3500</v>
      </c>
      <c r="E40" s="143">
        <v>3500</v>
      </c>
      <c r="F40" s="143">
        <v>3500</v>
      </c>
      <c r="G40" s="172">
        <v>3500</v>
      </c>
    </row>
    <row r="41" spans="1:12" s="167" customFormat="1" ht="18.95" customHeight="1" x14ac:dyDescent="0.2">
      <c r="A41" s="65"/>
      <c r="B41" s="231"/>
      <c r="C41" s="166" t="s">
        <v>7</v>
      </c>
      <c r="D41" s="143">
        <v>3400</v>
      </c>
      <c r="E41" s="143">
        <v>4500</v>
      </c>
      <c r="F41" s="143">
        <v>3400</v>
      </c>
      <c r="G41" s="172">
        <v>3400</v>
      </c>
    </row>
    <row r="42" spans="1:12" s="167" customFormat="1" ht="18.95" customHeight="1" x14ac:dyDescent="0.2">
      <c r="A42" s="65"/>
      <c r="B42" s="231"/>
      <c r="C42" s="166" t="s">
        <v>8</v>
      </c>
      <c r="D42" s="143">
        <v>3400</v>
      </c>
      <c r="E42" s="143">
        <v>4500</v>
      </c>
      <c r="F42" s="143">
        <v>3400</v>
      </c>
      <c r="G42" s="172">
        <v>3400</v>
      </c>
    </row>
    <row r="43" spans="1:12" s="167" customFormat="1" ht="18.95" customHeight="1" x14ac:dyDescent="0.2">
      <c r="A43" s="65"/>
      <c r="B43" s="231"/>
      <c r="C43" s="166" t="s">
        <v>9</v>
      </c>
      <c r="D43" s="143">
        <v>3400</v>
      </c>
      <c r="E43" s="143">
        <v>4500</v>
      </c>
      <c r="F43" s="143">
        <v>3400</v>
      </c>
      <c r="G43" s="172">
        <v>3400</v>
      </c>
    </row>
    <row r="44" spans="1:12" s="167" customFormat="1" ht="18.95" customHeight="1" thickBot="1" x14ac:dyDescent="0.25">
      <c r="A44" s="65"/>
      <c r="B44" s="232"/>
      <c r="C44" s="163" t="s">
        <v>10</v>
      </c>
      <c r="D44" s="173">
        <v>5500</v>
      </c>
      <c r="E44" s="173">
        <v>6000</v>
      </c>
      <c r="F44" s="173">
        <v>5500</v>
      </c>
      <c r="G44" s="174">
        <v>5500</v>
      </c>
    </row>
    <row r="45" spans="1:12" s="167" customFormat="1" ht="18.95" customHeight="1" x14ac:dyDescent="0.2">
      <c r="A45" s="65"/>
      <c r="B45" s="230" t="s">
        <v>11</v>
      </c>
      <c r="C45" s="165" t="s">
        <v>12</v>
      </c>
      <c r="D45" s="170">
        <v>4200</v>
      </c>
      <c r="E45" s="170">
        <v>4200</v>
      </c>
      <c r="F45" s="170">
        <v>6900</v>
      </c>
      <c r="G45" s="171"/>
    </row>
    <row r="46" spans="1:12" s="167" customFormat="1" ht="18.95" customHeight="1" x14ac:dyDescent="0.2">
      <c r="A46" s="65"/>
      <c r="B46" s="231"/>
      <c r="C46" s="166" t="s">
        <v>13</v>
      </c>
      <c r="D46" s="143">
        <v>4500</v>
      </c>
      <c r="E46" s="143">
        <v>4500</v>
      </c>
      <c r="F46" s="143">
        <v>6800</v>
      </c>
      <c r="G46" s="172"/>
    </row>
    <row r="47" spans="1:12" s="167" customFormat="1" ht="18.95" customHeight="1" x14ac:dyDescent="0.2">
      <c r="A47" s="65"/>
      <c r="B47" s="231"/>
      <c r="C47" s="166" t="s">
        <v>14</v>
      </c>
      <c r="D47" s="143">
        <v>4500</v>
      </c>
      <c r="E47" s="143">
        <v>4500</v>
      </c>
      <c r="F47" s="143">
        <v>6800</v>
      </c>
      <c r="G47" s="172"/>
    </row>
    <row r="48" spans="1:12" s="167" customFormat="1" ht="18.95" customHeight="1" x14ac:dyDescent="0.2">
      <c r="A48" s="65"/>
      <c r="B48" s="231"/>
      <c r="C48" s="166" t="s">
        <v>15</v>
      </c>
      <c r="D48" s="143">
        <v>4500</v>
      </c>
      <c r="E48" s="143">
        <v>4500</v>
      </c>
      <c r="F48" s="143">
        <v>6800</v>
      </c>
      <c r="G48" s="172"/>
    </row>
    <row r="49" spans="1:7" s="167" customFormat="1" ht="18.95" customHeight="1" thickBot="1" x14ac:dyDescent="0.25">
      <c r="A49" s="65"/>
      <c r="B49" s="232"/>
      <c r="C49" s="163" t="s">
        <v>16</v>
      </c>
      <c r="D49" s="173">
        <v>6000</v>
      </c>
      <c r="E49" s="173">
        <v>6000</v>
      </c>
      <c r="F49" s="173">
        <v>8000</v>
      </c>
      <c r="G49" s="174"/>
    </row>
    <row r="50" spans="1:7" s="167" customFormat="1" ht="18.95" customHeight="1" x14ac:dyDescent="0.2">
      <c r="A50" s="65"/>
      <c r="B50" s="230" t="s">
        <v>17</v>
      </c>
      <c r="C50" s="165" t="s">
        <v>18</v>
      </c>
      <c r="D50" s="170">
        <v>4200</v>
      </c>
      <c r="E50" s="170"/>
      <c r="F50" s="170"/>
      <c r="G50" s="171"/>
    </row>
    <row r="51" spans="1:7" s="167" customFormat="1" ht="18.95" customHeight="1" x14ac:dyDescent="0.2">
      <c r="A51" s="65"/>
      <c r="B51" s="231"/>
      <c r="C51" s="166" t="s">
        <v>19</v>
      </c>
      <c r="D51" s="143">
        <v>4500</v>
      </c>
      <c r="E51" s="143"/>
      <c r="F51" s="143"/>
      <c r="G51" s="172"/>
    </row>
    <row r="52" spans="1:7" s="167" customFormat="1" ht="18.95" customHeight="1" x14ac:dyDescent="0.2">
      <c r="A52" s="65"/>
      <c r="B52" s="231"/>
      <c r="C52" s="166" t="s">
        <v>20</v>
      </c>
      <c r="D52" s="143">
        <v>4500</v>
      </c>
      <c r="E52" s="143"/>
      <c r="F52" s="143"/>
      <c r="G52" s="172"/>
    </row>
    <row r="53" spans="1:7" s="167" customFormat="1" ht="18.95" customHeight="1" x14ac:dyDescent="0.2">
      <c r="A53" s="65"/>
      <c r="B53" s="231"/>
      <c r="C53" s="166" t="s">
        <v>21</v>
      </c>
      <c r="D53" s="143">
        <v>4500</v>
      </c>
      <c r="E53" s="143"/>
      <c r="F53" s="143"/>
      <c r="G53" s="172"/>
    </row>
    <row r="54" spans="1:7" s="167" customFormat="1" ht="18.95" customHeight="1" thickBot="1" x14ac:dyDescent="0.35">
      <c r="A54" s="29"/>
      <c r="B54" s="232"/>
      <c r="C54" s="163" t="s">
        <v>22</v>
      </c>
      <c r="D54" s="173">
        <v>6000</v>
      </c>
      <c r="E54" s="173"/>
      <c r="F54" s="173"/>
      <c r="G54" s="174"/>
    </row>
    <row r="55" spans="1:7" s="65" customFormat="1" x14ac:dyDescent="0.3">
      <c r="A55" s="29"/>
    </row>
    <row r="56" spans="1:7" s="65" customFormat="1" x14ac:dyDescent="0.3">
      <c r="A56" s="29"/>
    </row>
  </sheetData>
  <mergeCells count="36">
    <mergeCell ref="B37:G37"/>
    <mergeCell ref="B39:B44"/>
    <mergeCell ref="B45:B49"/>
    <mergeCell ref="B50:B54"/>
    <mergeCell ref="C24:H24"/>
    <mergeCell ref="C25:H25"/>
    <mergeCell ref="C26:H26"/>
    <mergeCell ref="C9:H10"/>
    <mergeCell ref="B11:B12"/>
    <mergeCell ref="C11:H12"/>
    <mergeCell ref="B13:B14"/>
    <mergeCell ref="C13:H14"/>
    <mergeCell ref="C15:H16"/>
    <mergeCell ref="C27:H27"/>
    <mergeCell ref="C32:H32"/>
    <mergeCell ref="C34:H34"/>
    <mergeCell ref="C28:H28"/>
    <mergeCell ref="C29:H29"/>
    <mergeCell ref="C31:H31"/>
    <mergeCell ref="C30:H30"/>
    <mergeCell ref="B1:I1"/>
    <mergeCell ref="C19:H19"/>
    <mergeCell ref="C20:H20"/>
    <mergeCell ref="C22:H22"/>
    <mergeCell ref="B2:G2"/>
    <mergeCell ref="H2:L2"/>
    <mergeCell ref="C21:H21"/>
    <mergeCell ref="C23:H23"/>
    <mergeCell ref="C17:H18"/>
    <mergeCell ref="A9:A10"/>
    <mergeCell ref="M2:P2"/>
    <mergeCell ref="B3:G3"/>
    <mergeCell ref="B4:G4"/>
    <mergeCell ref="H4:L4"/>
    <mergeCell ref="H3:L3"/>
    <mergeCell ref="B7:H7"/>
  </mergeCells>
  <phoneticPr fontId="28" type="noConversion"/>
  <pageMargins left="0.75" right="0.75" top="1" bottom="1" header="0.5" footer="0.5"/>
  <pageSetup orientation="portrait" horizontalDpi="4294967292" verticalDpi="4294967292"/>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250" r:id="rId3" name="Check Box 10">
              <controlPr defaultSize="0" autoFill="0" autoLine="0" autoPict="0">
                <anchor moveWithCells="1">
                  <from>
                    <xdr:col>8</xdr:col>
                    <xdr:colOff>342900</xdr:colOff>
                    <xdr:row>8</xdr:row>
                    <xdr:rowOff>0</xdr:rowOff>
                  </from>
                  <to>
                    <xdr:col>10</xdr:col>
                    <xdr:colOff>85725</xdr:colOff>
                    <xdr:row>9</xdr:row>
                    <xdr:rowOff>47625</xdr:rowOff>
                  </to>
                </anchor>
              </controlPr>
            </control>
          </mc:Choice>
        </mc:AlternateContent>
        <mc:AlternateContent xmlns:mc="http://schemas.openxmlformats.org/markup-compatibility/2006">
          <mc:Choice Requires="x14">
            <control shapeId="10266" r:id="rId4" name="Check Box 26">
              <controlPr defaultSize="0" autoFill="0" autoLine="0" autoPict="0">
                <anchor moveWithCells="1">
                  <from>
                    <xdr:col>8</xdr:col>
                    <xdr:colOff>342900</xdr:colOff>
                    <xdr:row>10</xdr:row>
                    <xdr:rowOff>0</xdr:rowOff>
                  </from>
                  <to>
                    <xdr:col>10</xdr:col>
                    <xdr:colOff>85725</xdr:colOff>
                    <xdr:row>11</xdr:row>
                    <xdr:rowOff>123825</xdr:rowOff>
                  </to>
                </anchor>
              </controlPr>
            </control>
          </mc:Choice>
        </mc:AlternateContent>
        <mc:AlternateContent xmlns:mc="http://schemas.openxmlformats.org/markup-compatibility/2006">
          <mc:Choice Requires="x14">
            <control shapeId="10267" r:id="rId5" name="Check Box 27">
              <controlPr defaultSize="0" autoFill="0" autoLine="0" autoPict="0">
                <anchor moveWithCells="1">
                  <from>
                    <xdr:col>8</xdr:col>
                    <xdr:colOff>342900</xdr:colOff>
                    <xdr:row>12</xdr:row>
                    <xdr:rowOff>0</xdr:rowOff>
                  </from>
                  <to>
                    <xdr:col>10</xdr:col>
                    <xdr:colOff>85725</xdr:colOff>
                    <xdr:row>13</xdr:row>
                    <xdr:rowOff>28575</xdr:rowOff>
                  </to>
                </anchor>
              </controlPr>
            </control>
          </mc:Choice>
        </mc:AlternateContent>
        <mc:AlternateContent xmlns:mc="http://schemas.openxmlformats.org/markup-compatibility/2006">
          <mc:Choice Requires="x14">
            <control shapeId="10268" r:id="rId6" name="Check Box 28">
              <controlPr defaultSize="0" autoFill="0" autoLine="0" autoPict="0">
                <anchor moveWithCells="1">
                  <from>
                    <xdr:col>8</xdr:col>
                    <xdr:colOff>342900</xdr:colOff>
                    <xdr:row>14</xdr:row>
                    <xdr:rowOff>0</xdr:rowOff>
                  </from>
                  <to>
                    <xdr:col>10</xdr:col>
                    <xdr:colOff>85725</xdr:colOff>
                    <xdr:row>15</xdr:row>
                    <xdr:rowOff>38100</xdr:rowOff>
                  </to>
                </anchor>
              </controlPr>
            </control>
          </mc:Choice>
        </mc:AlternateContent>
        <mc:AlternateContent xmlns:mc="http://schemas.openxmlformats.org/markup-compatibility/2006">
          <mc:Choice Requires="x14">
            <control shapeId="10269" r:id="rId7" name="Check Box 29">
              <controlPr defaultSize="0" autoFill="0" autoLine="0" autoPict="0">
                <anchor moveWithCells="1">
                  <from>
                    <xdr:col>8</xdr:col>
                    <xdr:colOff>342900</xdr:colOff>
                    <xdr:row>16</xdr:row>
                    <xdr:rowOff>0</xdr:rowOff>
                  </from>
                  <to>
                    <xdr:col>10</xdr:col>
                    <xdr:colOff>85725</xdr:colOff>
                    <xdr:row>16</xdr:row>
                    <xdr:rowOff>381000</xdr:rowOff>
                  </to>
                </anchor>
              </controlPr>
            </control>
          </mc:Choice>
        </mc:AlternateContent>
        <mc:AlternateContent xmlns:mc="http://schemas.openxmlformats.org/markup-compatibility/2006">
          <mc:Choice Requires="x14">
            <control shapeId="10270" r:id="rId8" name="Check Box 30">
              <controlPr defaultSize="0" autoFill="0" autoLine="0" autoPict="0">
                <anchor moveWithCells="1">
                  <from>
                    <xdr:col>8</xdr:col>
                    <xdr:colOff>342900</xdr:colOff>
                    <xdr:row>18</xdr:row>
                    <xdr:rowOff>0</xdr:rowOff>
                  </from>
                  <to>
                    <xdr:col>10</xdr:col>
                    <xdr:colOff>85725</xdr:colOff>
                    <xdr:row>18</xdr:row>
                    <xdr:rowOff>381000</xdr:rowOff>
                  </to>
                </anchor>
              </controlPr>
            </control>
          </mc:Choice>
        </mc:AlternateContent>
        <mc:AlternateContent xmlns:mc="http://schemas.openxmlformats.org/markup-compatibility/2006">
          <mc:Choice Requires="x14">
            <control shapeId="10271" r:id="rId9" name="Check Box 31">
              <controlPr locked="0" defaultSize="0" autoFill="0" autoLine="0" autoPict="0">
                <anchor moveWithCells="1">
                  <from>
                    <xdr:col>8</xdr:col>
                    <xdr:colOff>342900</xdr:colOff>
                    <xdr:row>20</xdr:row>
                    <xdr:rowOff>0</xdr:rowOff>
                  </from>
                  <to>
                    <xdr:col>10</xdr:col>
                    <xdr:colOff>85725</xdr:colOff>
                    <xdr:row>20</xdr:row>
                    <xdr:rowOff>381000</xdr:rowOff>
                  </to>
                </anchor>
              </controlPr>
            </control>
          </mc:Choice>
        </mc:AlternateContent>
        <mc:AlternateContent xmlns:mc="http://schemas.openxmlformats.org/markup-compatibility/2006">
          <mc:Choice Requires="x14">
            <control shapeId="10272" r:id="rId10" name="Check Box 32">
              <controlPr locked="0" defaultSize="0" autoFill="0" autoLine="0" autoPict="0">
                <anchor moveWithCells="1">
                  <from>
                    <xdr:col>8</xdr:col>
                    <xdr:colOff>342900</xdr:colOff>
                    <xdr:row>21</xdr:row>
                    <xdr:rowOff>276225</xdr:rowOff>
                  </from>
                  <to>
                    <xdr:col>10</xdr:col>
                    <xdr:colOff>85725</xdr:colOff>
                    <xdr:row>23</xdr:row>
                    <xdr:rowOff>47625</xdr:rowOff>
                  </to>
                </anchor>
              </controlPr>
            </control>
          </mc:Choice>
        </mc:AlternateContent>
        <mc:AlternateContent xmlns:mc="http://schemas.openxmlformats.org/markup-compatibility/2006">
          <mc:Choice Requires="x14">
            <control shapeId="10273" r:id="rId11" name="Check Box 33">
              <controlPr locked="0" defaultSize="0" autoFill="0" autoLine="0" autoPict="0">
                <anchor moveWithCells="1">
                  <from>
                    <xdr:col>8</xdr:col>
                    <xdr:colOff>342900</xdr:colOff>
                    <xdr:row>22</xdr:row>
                    <xdr:rowOff>200025</xdr:rowOff>
                  </from>
                  <to>
                    <xdr:col>10</xdr:col>
                    <xdr:colOff>85725</xdr:colOff>
                    <xdr:row>24</xdr:row>
                    <xdr:rowOff>47625</xdr:rowOff>
                  </to>
                </anchor>
              </controlPr>
            </control>
          </mc:Choice>
        </mc:AlternateContent>
        <mc:AlternateContent xmlns:mc="http://schemas.openxmlformats.org/markup-compatibility/2006">
          <mc:Choice Requires="x14">
            <control shapeId="10274" r:id="rId12" name="Check Box 34">
              <controlPr locked="0" defaultSize="0" autoFill="0" autoLine="0" autoPict="0">
                <anchor moveWithCells="1">
                  <from>
                    <xdr:col>8</xdr:col>
                    <xdr:colOff>342900</xdr:colOff>
                    <xdr:row>23</xdr:row>
                    <xdr:rowOff>228600</xdr:rowOff>
                  </from>
                  <to>
                    <xdr:col>10</xdr:col>
                    <xdr:colOff>85725</xdr:colOff>
                    <xdr:row>25</xdr:row>
                    <xdr:rowOff>47625</xdr:rowOff>
                  </to>
                </anchor>
              </controlPr>
            </control>
          </mc:Choice>
        </mc:AlternateContent>
        <mc:AlternateContent xmlns:mc="http://schemas.openxmlformats.org/markup-compatibility/2006">
          <mc:Choice Requires="x14">
            <control shapeId="10275" r:id="rId13" name="Check Box 35">
              <controlPr locked="0" defaultSize="0" autoFill="0" autoLine="0" autoPict="0">
                <anchor moveWithCells="1">
                  <from>
                    <xdr:col>8</xdr:col>
                    <xdr:colOff>342900</xdr:colOff>
                    <xdr:row>24</xdr:row>
                    <xdr:rowOff>228600</xdr:rowOff>
                  </from>
                  <to>
                    <xdr:col>10</xdr:col>
                    <xdr:colOff>85725</xdr:colOff>
                    <xdr:row>26</xdr:row>
                    <xdr:rowOff>47625</xdr:rowOff>
                  </to>
                </anchor>
              </controlPr>
            </control>
          </mc:Choice>
        </mc:AlternateContent>
        <mc:AlternateContent xmlns:mc="http://schemas.openxmlformats.org/markup-compatibility/2006">
          <mc:Choice Requires="x14">
            <control shapeId="10276" r:id="rId14" name="Check Box 36">
              <controlPr locked="0" defaultSize="0" autoFill="0" autoLine="0" autoPict="0">
                <anchor moveWithCells="1">
                  <from>
                    <xdr:col>8</xdr:col>
                    <xdr:colOff>342900</xdr:colOff>
                    <xdr:row>25</xdr:row>
                    <xdr:rowOff>228600</xdr:rowOff>
                  </from>
                  <to>
                    <xdr:col>10</xdr:col>
                    <xdr:colOff>85725</xdr:colOff>
                    <xdr:row>27</xdr:row>
                    <xdr:rowOff>47625</xdr:rowOff>
                  </to>
                </anchor>
              </controlPr>
            </control>
          </mc:Choice>
        </mc:AlternateContent>
        <mc:AlternateContent xmlns:mc="http://schemas.openxmlformats.org/markup-compatibility/2006">
          <mc:Choice Requires="x14">
            <control shapeId="10277" r:id="rId15" name="Check Box 37">
              <controlPr locked="0" defaultSize="0" autoFill="0" autoLine="0" autoPict="0">
                <anchor moveWithCells="1">
                  <from>
                    <xdr:col>8</xdr:col>
                    <xdr:colOff>342900</xdr:colOff>
                    <xdr:row>26</xdr:row>
                    <xdr:rowOff>228600</xdr:rowOff>
                  </from>
                  <to>
                    <xdr:col>10</xdr:col>
                    <xdr:colOff>85725</xdr:colOff>
                    <xdr:row>28</xdr:row>
                    <xdr:rowOff>47625</xdr:rowOff>
                  </to>
                </anchor>
              </controlPr>
            </control>
          </mc:Choice>
        </mc:AlternateContent>
        <mc:AlternateContent xmlns:mc="http://schemas.openxmlformats.org/markup-compatibility/2006">
          <mc:Choice Requires="x14">
            <control shapeId="10282" r:id="rId16" name="Check Box 42">
              <controlPr locked="0" defaultSize="0" autoFill="0" autoLine="0" autoPict="0">
                <anchor moveWithCells="1">
                  <from>
                    <xdr:col>8</xdr:col>
                    <xdr:colOff>342900</xdr:colOff>
                    <xdr:row>27</xdr:row>
                    <xdr:rowOff>228600</xdr:rowOff>
                  </from>
                  <to>
                    <xdr:col>10</xdr:col>
                    <xdr:colOff>85725</xdr:colOff>
                    <xdr:row>29</xdr:row>
                    <xdr:rowOff>47625</xdr:rowOff>
                  </to>
                </anchor>
              </controlPr>
            </control>
          </mc:Choice>
        </mc:AlternateContent>
        <mc:AlternateContent xmlns:mc="http://schemas.openxmlformats.org/markup-compatibility/2006">
          <mc:Choice Requires="x14">
            <control shapeId="10283" r:id="rId17" name="Check Box 43">
              <controlPr locked="0" defaultSize="0" autoFill="0" autoLine="0" autoPict="0">
                <anchor moveWithCells="1">
                  <from>
                    <xdr:col>8</xdr:col>
                    <xdr:colOff>352425</xdr:colOff>
                    <xdr:row>28</xdr:row>
                    <xdr:rowOff>228600</xdr:rowOff>
                  </from>
                  <to>
                    <xdr:col>10</xdr:col>
                    <xdr:colOff>104775</xdr:colOff>
                    <xdr:row>30</xdr:row>
                    <xdr:rowOff>47625</xdr:rowOff>
                  </to>
                </anchor>
              </controlPr>
            </control>
          </mc:Choice>
        </mc:AlternateContent>
        <mc:AlternateContent xmlns:mc="http://schemas.openxmlformats.org/markup-compatibility/2006">
          <mc:Choice Requires="x14">
            <control shapeId="10284" r:id="rId18" name="Check Box 44">
              <controlPr locked="0" defaultSize="0" autoFill="0" autoLine="0" autoPict="0">
                <anchor moveWithCells="1">
                  <from>
                    <xdr:col>8</xdr:col>
                    <xdr:colOff>352425</xdr:colOff>
                    <xdr:row>29</xdr:row>
                    <xdr:rowOff>238125</xdr:rowOff>
                  </from>
                  <to>
                    <xdr:col>10</xdr:col>
                    <xdr:colOff>104775</xdr:colOff>
                    <xdr:row>31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Z107"/>
  <sheetViews>
    <sheetView tabSelected="1" zoomScale="125" zoomScaleNormal="85" workbookViewId="0">
      <pane ySplit="6" topLeftCell="A47" activePane="bottomLeft" state="frozenSplit"/>
      <selection pane="bottomLeft" activeCell="E48" sqref="E48:O50"/>
    </sheetView>
  </sheetViews>
  <sheetFormatPr defaultRowHeight="18" x14ac:dyDescent="0.35"/>
  <cols>
    <col min="1" max="1" width="2.140625" style="12" customWidth="1"/>
    <col min="2" max="2" width="14.7109375" style="12" customWidth="1"/>
    <col min="3" max="3" width="21.7109375" style="35" customWidth="1"/>
    <col min="4" max="4" width="13.7109375" style="26" customWidth="1"/>
    <col min="5" max="5" width="4.7109375" style="26" customWidth="1"/>
    <col min="6" max="6" width="13.7109375" style="26" customWidth="1"/>
    <col min="7" max="7" width="4.7109375" style="26" customWidth="1"/>
    <col min="8" max="8" width="13.7109375" style="26" customWidth="1"/>
    <col min="9" max="9" width="4.7109375" style="26" customWidth="1"/>
    <col min="10" max="10" width="13.7109375" style="26" customWidth="1"/>
    <col min="11" max="11" width="4.7109375" style="26" customWidth="1"/>
    <col min="12" max="12" width="13.7109375" style="26" customWidth="1"/>
    <col min="13" max="13" width="4.7109375" style="26" customWidth="1"/>
    <col min="14" max="14" width="13.28515625" style="25" customWidth="1"/>
    <col min="15" max="15" width="4.7109375" style="26" customWidth="1"/>
    <col min="16" max="16" width="11.7109375" style="23" bestFit="1" customWidth="1"/>
    <col min="17" max="18" width="9.140625" style="12" hidden="1" customWidth="1"/>
    <col min="19" max="19" width="11.42578125" style="12" customWidth="1"/>
    <col min="20" max="20" width="10.140625" style="12" bestFit="1" customWidth="1"/>
    <col min="21" max="26" width="9.140625" style="12" hidden="1" customWidth="1"/>
    <col min="27" max="256" width="11.42578125" style="12" customWidth="1"/>
    <col min="257" max="16384" width="9.140625" style="12"/>
  </cols>
  <sheetData>
    <row r="1" spans="2:26" s="70" customFormat="1" ht="20.100000000000001" customHeight="1" thickBot="1" x14ac:dyDescent="0.4">
      <c r="B1" s="267" t="s">
        <v>97</v>
      </c>
      <c r="C1" s="267"/>
      <c r="D1" s="267"/>
      <c r="E1" s="267"/>
      <c r="F1" s="267"/>
      <c r="G1" s="267"/>
      <c r="H1" s="267"/>
      <c r="I1" s="267"/>
      <c r="J1" s="267"/>
      <c r="K1" s="267"/>
      <c r="L1" s="267"/>
      <c r="M1" s="267"/>
      <c r="N1" s="94"/>
      <c r="O1" s="93"/>
      <c r="P1" s="145" t="str">
        <f>'Output Packet (OP) Checklist'!$P$1</f>
        <v>Output Packet Workbook version 1.4.1 February 2009</v>
      </c>
    </row>
    <row r="2" spans="2:26" s="70" customFormat="1" ht="17.100000000000001" customHeight="1" thickTop="1" thickBot="1" x14ac:dyDescent="0.4">
      <c r="B2" s="268" t="str">
        <f>'Output Packet (OP) Checklist'!B2:G2</f>
        <v>ASSOCIATE NAME: Jorge Calero</v>
      </c>
      <c r="C2" s="269"/>
      <c r="D2" s="270"/>
      <c r="E2" s="271"/>
      <c r="F2" s="271"/>
      <c r="G2" s="272"/>
      <c r="H2" s="268" t="str">
        <f>'Output Packet (OP) Checklist'!H2:L2</f>
        <v>OUTPUT PACKET NUMBER: 2</v>
      </c>
      <c r="I2" s="273"/>
      <c r="J2" s="273"/>
      <c r="K2" s="274"/>
      <c r="L2" s="283"/>
      <c r="M2" s="185"/>
      <c r="N2" s="185"/>
      <c r="O2" s="185"/>
      <c r="P2" s="105"/>
    </row>
    <row r="3" spans="2:26" s="70" customFormat="1" ht="17.100000000000001" customHeight="1" thickTop="1" thickBot="1" x14ac:dyDescent="0.4">
      <c r="B3" s="268" t="str">
        <f>'Output Packet (OP) Checklist'!B3:G3</f>
        <v>OUTPUT REVIEWER: Javiera Carrion</v>
      </c>
      <c r="C3" s="269"/>
      <c r="D3" s="270"/>
      <c r="E3" s="271"/>
      <c r="F3" s="271"/>
      <c r="G3" s="272"/>
      <c r="H3" s="284" t="str">
        <f>'Output Packet (OP) Checklist'!H3:L3</f>
        <v>DATE SUBMITTED:  Abril 21 2013</v>
      </c>
      <c r="I3" s="285"/>
      <c r="J3" s="285"/>
      <c r="K3" s="286"/>
      <c r="L3" s="56"/>
      <c r="M3" s="24"/>
      <c r="N3" s="24"/>
      <c r="O3" s="24"/>
      <c r="P3" s="80"/>
    </row>
    <row r="4" spans="2:26" s="70" customFormat="1" ht="17.100000000000001" customHeight="1" thickTop="1" thickBot="1" x14ac:dyDescent="0.4">
      <c r="B4" s="275" t="str">
        <f>'Output Packet (OP) Checklist'!B4:G4</f>
        <v xml:space="preserve">PEER REVIEWER: </v>
      </c>
      <c r="C4" s="276"/>
      <c r="D4" s="277"/>
      <c r="E4" s="278"/>
      <c r="F4" s="278"/>
      <c r="G4" s="279"/>
      <c r="H4" s="280" t="str">
        <f>'Output Packet (OP) Checklist'!H4:L4</f>
        <v>ORIENTATION CYCLE: 12 09</v>
      </c>
      <c r="I4" s="281"/>
      <c r="J4" s="281"/>
      <c r="K4" s="282"/>
      <c r="L4" s="93"/>
      <c r="M4" s="93"/>
      <c r="N4" s="94"/>
      <c r="O4" s="93"/>
      <c r="P4" s="80"/>
      <c r="Q4" s="95">
        <v>1</v>
      </c>
      <c r="R4" s="96" t="s">
        <v>126</v>
      </c>
    </row>
    <row r="5" spans="2:26" s="70" customFormat="1" ht="17.100000000000001" customHeight="1" thickTop="1" x14ac:dyDescent="0.35">
      <c r="B5" s="88" t="s">
        <v>98</v>
      </c>
      <c r="C5" s="123"/>
      <c r="D5" s="124"/>
      <c r="E5" s="125"/>
      <c r="F5" s="125"/>
      <c r="G5" s="125"/>
      <c r="H5" s="123"/>
      <c r="I5" s="24"/>
      <c r="J5" s="24"/>
      <c r="K5" s="24"/>
      <c r="L5" s="93"/>
      <c r="M5" s="93"/>
      <c r="N5" s="94"/>
      <c r="O5" s="93"/>
      <c r="P5" s="80"/>
      <c r="Q5" s="95"/>
      <c r="R5" s="96"/>
    </row>
    <row r="6" spans="2:26" s="70" customFormat="1" ht="17.100000000000001" customHeight="1" x14ac:dyDescent="0.35">
      <c r="B6" s="144" t="s">
        <v>156</v>
      </c>
      <c r="C6" s="123"/>
      <c r="D6" s="124"/>
      <c r="E6" s="125"/>
      <c r="F6" s="125"/>
      <c r="G6" s="125"/>
      <c r="H6" s="123"/>
      <c r="I6" s="24"/>
      <c r="J6" s="24"/>
      <c r="K6" s="24"/>
      <c r="L6" s="93"/>
      <c r="M6" s="93"/>
      <c r="N6" s="94"/>
      <c r="O6" s="93"/>
      <c r="P6" s="80"/>
      <c r="Q6" s="95"/>
      <c r="R6" s="96"/>
    </row>
    <row r="7" spans="2:26" s="126" customFormat="1" ht="15" customHeight="1" x14ac:dyDescent="0.3">
      <c r="B7" s="130"/>
      <c r="C7" s="127"/>
      <c r="D7" s="131" t="s">
        <v>134</v>
      </c>
      <c r="E7" s="131"/>
      <c r="F7" s="131" t="s">
        <v>136</v>
      </c>
      <c r="G7" s="132"/>
      <c r="H7" s="132" t="s">
        <v>137</v>
      </c>
      <c r="I7" s="132"/>
      <c r="J7" s="133" t="s">
        <v>138</v>
      </c>
      <c r="K7" s="133"/>
      <c r="L7" s="133" t="s">
        <v>139</v>
      </c>
      <c r="M7" s="134"/>
      <c r="N7" s="133" t="s">
        <v>105</v>
      </c>
      <c r="O7" s="134"/>
      <c r="P7" s="40" t="s">
        <v>150</v>
      </c>
      <c r="Q7" s="135">
        <v>2</v>
      </c>
      <c r="R7" s="136" t="s">
        <v>126</v>
      </c>
    </row>
    <row r="8" spans="2:26" s="126" customFormat="1" ht="42" customHeight="1" x14ac:dyDescent="0.3">
      <c r="B8" s="128"/>
      <c r="C8" s="128" t="s">
        <v>99</v>
      </c>
      <c r="D8" s="137" t="s">
        <v>123</v>
      </c>
      <c r="E8" s="138" t="s">
        <v>148</v>
      </c>
      <c r="F8" s="137" t="s">
        <v>135</v>
      </c>
      <c r="G8" s="138" t="s">
        <v>108</v>
      </c>
      <c r="H8" s="137" t="s">
        <v>124</v>
      </c>
      <c r="I8" s="138" t="s">
        <v>109</v>
      </c>
      <c r="J8" s="137" t="s">
        <v>140</v>
      </c>
      <c r="K8" s="138" t="s">
        <v>110</v>
      </c>
      <c r="L8" s="137" t="s">
        <v>131</v>
      </c>
      <c r="M8" s="138" t="s">
        <v>111</v>
      </c>
      <c r="N8" s="137" t="s">
        <v>132</v>
      </c>
      <c r="O8" s="138" t="s">
        <v>133</v>
      </c>
      <c r="P8" s="42" t="s">
        <v>151</v>
      </c>
      <c r="Q8" s="135">
        <v>3</v>
      </c>
      <c r="R8" s="136" t="s">
        <v>126</v>
      </c>
    </row>
    <row r="9" spans="2:26" ht="48" customHeight="1" x14ac:dyDescent="0.3">
      <c r="B9" s="260" t="s">
        <v>107</v>
      </c>
      <c r="C9" s="17" t="str">
        <f>' Description of PoDAPO Criteria'!C7</f>
        <v>Editing, shape, size</v>
      </c>
      <c r="D9" s="22"/>
      <c r="E9" s="43">
        <v>4</v>
      </c>
      <c r="F9" s="22"/>
      <c r="G9" s="44"/>
      <c r="H9" s="22"/>
      <c r="I9" s="44"/>
      <c r="J9" s="22"/>
      <c r="K9" s="44"/>
      <c r="L9" s="22"/>
      <c r="M9" s="44"/>
      <c r="O9" s="44"/>
      <c r="P9" s="45" t="str">
        <f>IF(OR(COUNTIF(E9:O9,"&gt;=0")&gt;1,COUNT(E9:O9)=0),"FALSE","OK")</f>
        <v>OK</v>
      </c>
      <c r="Q9" s="27">
        <v>4</v>
      </c>
      <c r="R9" s="28" t="s">
        <v>126</v>
      </c>
      <c r="U9" s="12">
        <v>5</v>
      </c>
      <c r="V9" s="12">
        <v>3.95</v>
      </c>
      <c r="W9" s="12">
        <v>3.45</v>
      </c>
      <c r="X9" s="12">
        <v>2.95</v>
      </c>
      <c r="Y9" s="12">
        <v>2.4500000000000002</v>
      </c>
      <c r="Z9" s="12">
        <v>1.95</v>
      </c>
    </row>
    <row r="10" spans="2:26" ht="46.5" customHeight="1" x14ac:dyDescent="0.3">
      <c r="B10" s="256"/>
      <c r="C10" s="17" t="str">
        <f>' Description of PoDAPO Criteria'!C8</f>
        <v>Mix of media, genres and styles</v>
      </c>
      <c r="D10" s="22"/>
      <c r="E10" s="43"/>
      <c r="F10" s="22"/>
      <c r="G10" s="44">
        <v>3.5</v>
      </c>
      <c r="H10" s="22"/>
      <c r="I10" s="44"/>
      <c r="J10" s="22"/>
      <c r="K10" s="44"/>
      <c r="L10" s="22"/>
      <c r="M10" s="44"/>
      <c r="O10" s="44"/>
      <c r="P10" s="45" t="str">
        <f>IF(OR(COUNTIF(E10:O10,"&gt;=0")&gt;1,COUNT(E10:O10)=0),"FALSE","OK")</f>
        <v>OK</v>
      </c>
      <c r="Q10" s="27">
        <v>5</v>
      </c>
      <c r="R10" s="28" t="s">
        <v>126</v>
      </c>
      <c r="U10" s="12">
        <v>4.5</v>
      </c>
      <c r="V10" s="12">
        <v>3.5</v>
      </c>
      <c r="W10" s="12">
        <v>3</v>
      </c>
      <c r="X10" s="12">
        <v>2.5</v>
      </c>
      <c r="Y10" s="12">
        <v>2</v>
      </c>
      <c r="Z10" s="12">
        <v>0</v>
      </c>
    </row>
    <row r="11" spans="2:26" ht="48" customHeight="1" x14ac:dyDescent="0.3">
      <c r="B11" s="256"/>
      <c r="C11" s="17" t="str">
        <f>' Description of PoDAPO Criteria'!C9</f>
        <v>Structure, flow and use of illustrations and examples</v>
      </c>
      <c r="D11" s="22"/>
      <c r="E11" s="43">
        <v>4.5</v>
      </c>
      <c r="F11" s="22"/>
      <c r="G11" s="44"/>
      <c r="H11" s="22"/>
      <c r="I11" s="44"/>
      <c r="J11" s="46"/>
      <c r="K11" s="44"/>
      <c r="L11" s="22"/>
      <c r="M11" s="44"/>
      <c r="O11" s="44"/>
      <c r="P11" s="45" t="str">
        <f>IF(OR(COUNTIF(E11:O11,"&gt;=0")&gt;1,COUNT(E11:O11)=0),"FALSE","OK")</f>
        <v>OK</v>
      </c>
      <c r="Q11" s="27">
        <v>6</v>
      </c>
      <c r="R11" s="28" t="s">
        <v>126</v>
      </c>
      <c r="U11" s="12">
        <v>4</v>
      </c>
    </row>
    <row r="12" spans="2:26" ht="54" customHeight="1" x14ac:dyDescent="0.3">
      <c r="B12" s="256"/>
      <c r="C12" s="17" t="str">
        <f>' Description of PoDAPO Criteria'!C10</f>
        <v>Managing Time, Managing Promises (OP Production)</v>
      </c>
      <c r="D12" s="22"/>
      <c r="E12" s="43">
        <v>4.5</v>
      </c>
      <c r="F12" s="22"/>
      <c r="G12" s="44"/>
      <c r="H12" s="22"/>
      <c r="I12" s="44"/>
      <c r="J12" s="46"/>
      <c r="K12" s="44"/>
      <c r="L12" s="22"/>
      <c r="M12" s="44"/>
      <c r="O12" s="44"/>
      <c r="P12" s="45" t="str">
        <f>IF(OR(COUNTIF(E12:O12,"&gt;=0")&gt;1,COUNT(E12:O12)=0),"FALSE","OK")</f>
        <v>OK</v>
      </c>
      <c r="Q12" s="27">
        <v>7</v>
      </c>
      <c r="R12" s="28" t="s">
        <v>126</v>
      </c>
    </row>
    <row r="13" spans="2:26" ht="16.5" x14ac:dyDescent="0.3">
      <c r="B13" s="10" t="s">
        <v>130</v>
      </c>
      <c r="C13" s="233" t="s">
        <v>147</v>
      </c>
      <c r="D13" s="261" t="s">
        <v>173</v>
      </c>
      <c r="E13" s="262"/>
      <c r="F13" s="262"/>
      <c r="G13" s="262"/>
      <c r="H13" s="262"/>
      <c r="I13" s="262"/>
      <c r="J13" s="262"/>
      <c r="K13" s="262"/>
      <c r="L13" s="262"/>
      <c r="M13" s="262"/>
      <c r="N13" s="262"/>
      <c r="O13" s="263"/>
      <c r="P13" s="47"/>
      <c r="Q13" s="27">
        <v>8</v>
      </c>
      <c r="R13" s="28" t="s">
        <v>126</v>
      </c>
    </row>
    <row r="14" spans="2:26" ht="16.5" x14ac:dyDescent="0.3">
      <c r="B14" s="11">
        <f>E9+E10+E11+E12+G9+G10+G11+G12+I9+I10+I11+I12+K9+K10+K11+K12+M9+M10+M11+M12+O9+O10+O11+O12</f>
        <v>16.5</v>
      </c>
      <c r="C14" s="234"/>
      <c r="D14" s="264"/>
      <c r="E14" s="265"/>
      <c r="F14" s="265"/>
      <c r="G14" s="265"/>
      <c r="H14" s="265"/>
      <c r="I14" s="265"/>
      <c r="J14" s="265"/>
      <c r="K14" s="265"/>
      <c r="L14" s="265"/>
      <c r="M14" s="265"/>
      <c r="N14" s="265"/>
      <c r="O14" s="266"/>
      <c r="P14" s="47"/>
      <c r="Q14" s="27">
        <v>9</v>
      </c>
      <c r="R14" s="28" t="s">
        <v>126</v>
      </c>
    </row>
    <row r="15" spans="2:26" s="126" customFormat="1" ht="15" customHeight="1" x14ac:dyDescent="0.3">
      <c r="C15" s="127"/>
      <c r="D15" s="131" t="s">
        <v>134</v>
      </c>
      <c r="E15" s="131"/>
      <c r="F15" s="131" t="s">
        <v>136</v>
      </c>
      <c r="G15" s="132"/>
      <c r="H15" s="132" t="s">
        <v>137</v>
      </c>
      <c r="I15" s="132"/>
      <c r="J15" s="133" t="s">
        <v>138</v>
      </c>
      <c r="K15" s="133"/>
      <c r="L15" s="133" t="s">
        <v>139</v>
      </c>
      <c r="M15" s="139"/>
      <c r="N15" s="133" t="s">
        <v>105</v>
      </c>
      <c r="O15" s="139"/>
      <c r="P15" s="140"/>
      <c r="Q15" s="135">
        <v>10</v>
      </c>
      <c r="R15" s="136" t="s">
        <v>126</v>
      </c>
    </row>
    <row r="16" spans="2:26" s="126" customFormat="1" ht="39.75" customHeight="1" x14ac:dyDescent="0.3">
      <c r="B16" s="128"/>
      <c r="C16" s="128" t="s">
        <v>99</v>
      </c>
      <c r="D16" s="137" t="s">
        <v>123</v>
      </c>
      <c r="E16" s="138" t="s">
        <v>148</v>
      </c>
      <c r="F16" s="137" t="s">
        <v>135</v>
      </c>
      <c r="G16" s="138" t="s">
        <v>108</v>
      </c>
      <c r="H16" s="137" t="s">
        <v>124</v>
      </c>
      <c r="I16" s="138" t="s">
        <v>109</v>
      </c>
      <c r="J16" s="137" t="s">
        <v>140</v>
      </c>
      <c r="K16" s="138" t="s">
        <v>110</v>
      </c>
      <c r="L16" s="137" t="s">
        <v>131</v>
      </c>
      <c r="M16" s="138" t="s">
        <v>111</v>
      </c>
      <c r="N16" s="137" t="s">
        <v>132</v>
      </c>
      <c r="O16" s="138" t="s">
        <v>133</v>
      </c>
      <c r="P16" s="140"/>
      <c r="Q16" s="135">
        <v>11</v>
      </c>
      <c r="R16" s="136" t="s">
        <v>126</v>
      </c>
    </row>
    <row r="17" spans="2:18" ht="45" customHeight="1" x14ac:dyDescent="0.3">
      <c r="B17" s="255" t="s">
        <v>144</v>
      </c>
      <c r="C17" s="17" t="str">
        <f>' Description of PoDAPO Criteria'!C15</f>
        <v>Articulation of Approach</v>
      </c>
      <c r="D17" s="22"/>
      <c r="E17" s="43">
        <v>4.5</v>
      </c>
      <c r="F17" s="22"/>
      <c r="G17" s="44"/>
      <c r="H17" s="22"/>
      <c r="I17" s="44"/>
      <c r="J17" s="22"/>
      <c r="K17" s="44"/>
      <c r="L17" s="22"/>
      <c r="M17" s="44"/>
      <c r="O17" s="44"/>
      <c r="P17" s="45" t="str">
        <f>IF(OR(COUNTIF(E17:O17,"&gt;=0")&gt;1,COUNT(E17:O17)=0),"FALSE","OK")</f>
        <v>OK</v>
      </c>
      <c r="Q17" s="27">
        <v>12</v>
      </c>
      <c r="R17" s="28" t="s">
        <v>126</v>
      </c>
    </row>
    <row r="18" spans="2:18" ht="45" customHeight="1" x14ac:dyDescent="0.3">
      <c r="B18" s="256"/>
      <c r="C18" s="17" t="str">
        <f>' Description of PoDAPO Criteria'!C16</f>
        <v>Choices of Intervention Points, Timing and Intervention Timings</v>
      </c>
      <c r="D18" s="22"/>
      <c r="E18" s="43"/>
      <c r="F18" s="22"/>
      <c r="G18" s="44">
        <v>3.95</v>
      </c>
      <c r="H18" s="22"/>
      <c r="I18" s="44"/>
      <c r="J18" s="22"/>
      <c r="K18" s="44"/>
      <c r="L18" s="22"/>
      <c r="M18" s="44"/>
      <c r="O18" s="44"/>
      <c r="P18" s="45" t="str">
        <f>IF(OR(COUNTIF(E18:O18,"&gt;=0")&gt;1,COUNT(E18:O18)=0),"FALSE","OK")</f>
        <v>OK</v>
      </c>
      <c r="Q18" s="27">
        <v>13</v>
      </c>
      <c r="R18" s="28" t="s">
        <v>126</v>
      </c>
    </row>
    <row r="19" spans="2:18" ht="45" customHeight="1" x14ac:dyDescent="0.3">
      <c r="B19" s="256"/>
      <c r="C19" s="17" t="str">
        <f>' Description of PoDAPO Criteria'!C17</f>
        <v>Identification and Use of Design Principles</v>
      </c>
      <c r="D19" s="22"/>
      <c r="E19" s="43"/>
      <c r="F19" s="22"/>
      <c r="G19" s="44">
        <v>3.95</v>
      </c>
      <c r="H19" s="22"/>
      <c r="I19" s="44"/>
      <c r="J19" s="22"/>
      <c r="K19" s="44"/>
      <c r="L19" s="22"/>
      <c r="M19" s="44"/>
      <c r="O19" s="44"/>
      <c r="P19" s="45" t="str">
        <f>IF(OR(COUNTIF(E19:O19,"&gt;=0")&gt;1,COUNT(E19:O19)=0),"FALSE","OK")</f>
        <v>OK</v>
      </c>
      <c r="Q19" s="27">
        <v>14</v>
      </c>
      <c r="R19" s="28" t="s">
        <v>126</v>
      </c>
    </row>
    <row r="20" spans="2:18" ht="52.5" customHeight="1" x14ac:dyDescent="0.3">
      <c r="B20" s="256"/>
      <c r="C20" s="17" t="str">
        <f>' Description of PoDAPO Criteria'!C18</f>
        <v>Reference to Good Practices elsewhere</v>
      </c>
      <c r="D20" s="22"/>
      <c r="E20" s="43"/>
      <c r="F20" s="22"/>
      <c r="G20" s="44">
        <v>3.5</v>
      </c>
      <c r="H20" s="22"/>
      <c r="I20" s="44"/>
      <c r="J20" s="22"/>
      <c r="K20" s="44"/>
      <c r="L20" s="22"/>
      <c r="M20" s="44"/>
      <c r="O20" s="44"/>
      <c r="P20" s="45" t="str">
        <f>IF(OR(COUNTIF(E20:O20,"&gt;=0")&gt;1,COUNT(E20:O20)=0),"FALSE","OK")</f>
        <v>OK</v>
      </c>
      <c r="Q20" s="27">
        <v>15</v>
      </c>
      <c r="R20" s="28" t="s">
        <v>126</v>
      </c>
    </row>
    <row r="21" spans="2:18" ht="15" customHeight="1" x14ac:dyDescent="0.3">
      <c r="B21" s="13" t="s">
        <v>130</v>
      </c>
      <c r="C21" s="233" t="s">
        <v>147</v>
      </c>
      <c r="D21" s="235" t="s">
        <v>174</v>
      </c>
      <c r="E21" s="236"/>
      <c r="F21" s="236"/>
      <c r="G21" s="236"/>
      <c r="H21" s="236"/>
      <c r="I21" s="236"/>
      <c r="J21" s="236"/>
      <c r="K21" s="236"/>
      <c r="L21" s="236"/>
      <c r="M21" s="236"/>
      <c r="N21" s="236"/>
      <c r="O21" s="237"/>
      <c r="P21" s="47"/>
      <c r="Q21" s="27">
        <v>16</v>
      </c>
      <c r="R21" s="28" t="s">
        <v>126</v>
      </c>
    </row>
    <row r="22" spans="2:18" ht="16.5" x14ac:dyDescent="0.3">
      <c r="B22" s="11">
        <f>E17+E18+E19+E20+G17+G18+G19+G20+I17+I18+I19+I20+K17+K18+K19+K20+M17+M18+M19+M20+O17+O18+O19+O20</f>
        <v>15.899999999999999</v>
      </c>
      <c r="C22" s="234"/>
      <c r="D22" s="238"/>
      <c r="E22" s="239"/>
      <c r="F22" s="239"/>
      <c r="G22" s="239"/>
      <c r="H22" s="239"/>
      <c r="I22" s="239"/>
      <c r="J22" s="239"/>
      <c r="K22" s="239"/>
      <c r="L22" s="239"/>
      <c r="M22" s="239"/>
      <c r="N22" s="239"/>
      <c r="O22" s="240"/>
      <c r="P22" s="47"/>
      <c r="Q22" s="27">
        <v>17</v>
      </c>
      <c r="R22" s="28" t="s">
        <v>126</v>
      </c>
    </row>
    <row r="23" spans="2:18" ht="15" customHeight="1" x14ac:dyDescent="0.3">
      <c r="C23" s="18"/>
      <c r="D23" s="30" t="s">
        <v>134</v>
      </c>
      <c r="E23" s="30"/>
      <c r="F23" s="30" t="s">
        <v>136</v>
      </c>
      <c r="G23" s="31"/>
      <c r="H23" s="31" t="s">
        <v>137</v>
      </c>
      <c r="I23" s="31"/>
      <c r="J23" s="32" t="s">
        <v>138</v>
      </c>
      <c r="K23" s="32"/>
      <c r="L23" s="32" t="s">
        <v>139</v>
      </c>
      <c r="M23" s="48"/>
      <c r="N23" s="32" t="s">
        <v>105</v>
      </c>
      <c r="O23" s="48"/>
      <c r="P23" s="47"/>
      <c r="Q23" s="27">
        <v>18</v>
      </c>
      <c r="R23" s="28" t="s">
        <v>126</v>
      </c>
    </row>
    <row r="24" spans="2:18" ht="39.75" customHeight="1" x14ac:dyDescent="0.3">
      <c r="B24" s="9"/>
      <c r="C24" s="142" t="s">
        <v>128</v>
      </c>
      <c r="D24" s="34" t="s">
        <v>123</v>
      </c>
      <c r="E24" s="41" t="s">
        <v>148</v>
      </c>
      <c r="F24" s="34" t="s">
        <v>135</v>
      </c>
      <c r="G24" s="41" t="s">
        <v>108</v>
      </c>
      <c r="H24" s="34" t="s">
        <v>124</v>
      </c>
      <c r="I24" s="41" t="s">
        <v>109</v>
      </c>
      <c r="J24" s="34" t="s">
        <v>140</v>
      </c>
      <c r="K24" s="41" t="s">
        <v>110</v>
      </c>
      <c r="L24" s="34" t="s">
        <v>131</v>
      </c>
      <c r="M24" s="41" t="s">
        <v>111</v>
      </c>
      <c r="N24" s="34" t="s">
        <v>132</v>
      </c>
      <c r="O24" s="41" t="s">
        <v>133</v>
      </c>
      <c r="P24" s="47"/>
      <c r="Q24" s="27">
        <v>19</v>
      </c>
      <c r="R24" s="28" t="s">
        <v>126</v>
      </c>
    </row>
    <row r="25" spans="2:18" ht="48" customHeight="1" x14ac:dyDescent="0.3">
      <c r="B25" s="258" t="s">
        <v>101</v>
      </c>
      <c r="C25" s="19" t="str">
        <f>' Description of PoDAPO Criteria'!C23</f>
        <v xml:space="preserve"> Balance between Doing and Thinking</v>
      </c>
      <c r="D25" s="22"/>
      <c r="E25" s="43">
        <v>5</v>
      </c>
      <c r="F25" s="22"/>
      <c r="G25" s="44"/>
      <c r="H25" s="22"/>
      <c r="I25" s="44"/>
      <c r="J25" s="22"/>
      <c r="K25" s="44"/>
      <c r="L25" s="22"/>
      <c r="M25" s="44"/>
      <c r="O25" s="44"/>
      <c r="P25" s="45" t="str">
        <f>IF(OR(COUNTIF(E25:O25,"&gt;=0")&gt;1,COUNT(E25:O25)=0),"FALSE","OK")</f>
        <v>OK</v>
      </c>
      <c r="Q25" s="27">
        <v>20</v>
      </c>
      <c r="R25" s="28" t="s">
        <v>126</v>
      </c>
    </row>
    <row r="26" spans="2:18" ht="48" customHeight="1" x14ac:dyDescent="0.3">
      <c r="B26" s="259"/>
      <c r="C26" s="19" t="str">
        <f>' Description of PoDAPO Criteria'!C24</f>
        <v xml:space="preserve"> Reflective Observation (Appraisal of action outcomes)</v>
      </c>
      <c r="D26" s="22"/>
      <c r="E26" s="43">
        <v>5</v>
      </c>
      <c r="F26" s="22"/>
      <c r="G26" s="44"/>
      <c r="H26" s="22"/>
      <c r="I26" s="44"/>
      <c r="J26" s="22"/>
      <c r="K26" s="44"/>
      <c r="L26" s="22"/>
      <c r="M26" s="44"/>
      <c r="O26" s="44"/>
      <c r="P26" s="45" t="str">
        <f>IF(OR(COUNTIF(E26:O26,"&gt;=0")&gt;1,COUNT(E26:O26)=0),"FALSE","OK")</f>
        <v>OK</v>
      </c>
      <c r="Q26" s="27">
        <v>21</v>
      </c>
      <c r="R26" s="28" t="s">
        <v>126</v>
      </c>
    </row>
    <row r="27" spans="2:18" ht="48" customHeight="1" x14ac:dyDescent="0.3">
      <c r="B27" s="259"/>
      <c r="C27" s="19" t="str">
        <f>' Description of PoDAPO Criteria'!C25</f>
        <v>Transformation of Self and Context</v>
      </c>
      <c r="D27" s="22"/>
      <c r="E27" s="43">
        <v>5</v>
      </c>
      <c r="F27" s="22"/>
      <c r="G27" s="44"/>
      <c r="H27" s="22"/>
      <c r="I27" s="44"/>
      <c r="J27" s="22"/>
      <c r="K27" s="44"/>
      <c r="L27" s="22"/>
      <c r="M27" s="44"/>
      <c r="O27" s="44"/>
      <c r="P27" s="45" t="str">
        <f>IF(OR(COUNTIF(E27:O27,"&gt;=0")&gt;1,COUNT(E27:O27)=0),"FALSE","OK")</f>
        <v>OK</v>
      </c>
      <c r="Q27" s="27">
        <v>22</v>
      </c>
      <c r="R27" s="28" t="s">
        <v>126</v>
      </c>
    </row>
    <row r="28" spans="2:18" ht="48" customHeight="1" x14ac:dyDescent="0.3">
      <c r="B28" s="259"/>
      <c r="C28" s="19" t="str">
        <f>' Description of PoDAPO Criteria'!C26</f>
        <v>Skill-flexes Consciously Attended To</v>
      </c>
      <c r="D28" s="22"/>
      <c r="E28" s="43">
        <v>5</v>
      </c>
      <c r="F28" s="22"/>
      <c r="G28" s="44"/>
      <c r="H28" s="22"/>
      <c r="I28" s="44"/>
      <c r="J28" s="22"/>
      <c r="K28" s="44"/>
      <c r="L28" s="22"/>
      <c r="M28" s="44"/>
      <c r="O28" s="44"/>
      <c r="P28" s="45" t="str">
        <f>IF(OR(COUNTIF(E28:O28,"&gt;=0")&gt;1,COUNT(E28:O28)=0),"FALSE","OK")</f>
        <v>OK</v>
      </c>
      <c r="Q28" s="27">
        <v>23</v>
      </c>
      <c r="R28" s="28" t="s">
        <v>126</v>
      </c>
    </row>
    <row r="29" spans="2:18" ht="15" customHeight="1" x14ac:dyDescent="0.3">
      <c r="B29" s="10" t="s">
        <v>130</v>
      </c>
      <c r="C29" s="233" t="s">
        <v>147</v>
      </c>
      <c r="D29" s="235" t="s">
        <v>175</v>
      </c>
      <c r="E29" s="236"/>
      <c r="F29" s="236"/>
      <c r="G29" s="236"/>
      <c r="H29" s="236"/>
      <c r="I29" s="236"/>
      <c r="J29" s="236"/>
      <c r="K29" s="236"/>
      <c r="L29" s="236"/>
      <c r="M29" s="236"/>
      <c r="N29" s="236"/>
      <c r="O29" s="237"/>
      <c r="P29" s="47"/>
      <c r="Q29" s="27">
        <v>24</v>
      </c>
      <c r="R29" s="28" t="s">
        <v>126</v>
      </c>
    </row>
    <row r="30" spans="2:18" ht="16.5" x14ac:dyDescent="0.3">
      <c r="B30" s="11">
        <f>E25+E26+E27+E28+G25+G26+G27+G28+I25+I26+I27+I28+K25+K26+K27+K28+M25+M26+M27+M28+O25+O26+O27+O28</f>
        <v>20</v>
      </c>
      <c r="C30" s="234"/>
      <c r="D30" s="238"/>
      <c r="E30" s="239"/>
      <c r="F30" s="239"/>
      <c r="G30" s="239"/>
      <c r="H30" s="239"/>
      <c r="I30" s="239"/>
      <c r="J30" s="239"/>
      <c r="K30" s="239"/>
      <c r="L30" s="239"/>
      <c r="M30" s="239"/>
      <c r="N30" s="239"/>
      <c r="O30" s="240"/>
      <c r="P30" s="47"/>
      <c r="Q30" s="27">
        <v>25</v>
      </c>
      <c r="R30" s="28" t="s">
        <v>126</v>
      </c>
    </row>
    <row r="31" spans="2:18" ht="16.5" x14ac:dyDescent="0.3">
      <c r="C31" s="18"/>
      <c r="D31" s="30" t="s">
        <v>134</v>
      </c>
      <c r="E31" s="30"/>
      <c r="F31" s="30" t="s">
        <v>136</v>
      </c>
      <c r="G31" s="31"/>
      <c r="H31" s="31" t="s">
        <v>137</v>
      </c>
      <c r="I31" s="31"/>
      <c r="J31" s="32" t="s">
        <v>138</v>
      </c>
      <c r="K31" s="32"/>
      <c r="L31" s="32" t="s">
        <v>139</v>
      </c>
      <c r="M31" s="48"/>
      <c r="N31" s="32" t="s">
        <v>105</v>
      </c>
      <c r="O31" s="48"/>
      <c r="P31" s="47"/>
      <c r="Q31" s="27">
        <v>26</v>
      </c>
      <c r="R31" s="28" t="s">
        <v>126</v>
      </c>
    </row>
    <row r="32" spans="2:18" ht="39.75" customHeight="1" x14ac:dyDescent="0.3">
      <c r="B32" s="9"/>
      <c r="C32" s="142" t="s">
        <v>128</v>
      </c>
      <c r="D32" s="34" t="s">
        <v>123</v>
      </c>
      <c r="E32" s="41" t="s">
        <v>148</v>
      </c>
      <c r="F32" s="34" t="s">
        <v>135</v>
      </c>
      <c r="G32" s="41" t="s">
        <v>108</v>
      </c>
      <c r="H32" s="34" t="s">
        <v>124</v>
      </c>
      <c r="I32" s="41" t="s">
        <v>109</v>
      </c>
      <c r="J32" s="34" t="s">
        <v>140</v>
      </c>
      <c r="K32" s="41" t="s">
        <v>110</v>
      </c>
      <c r="L32" s="34" t="s">
        <v>131</v>
      </c>
      <c r="M32" s="41" t="s">
        <v>111</v>
      </c>
      <c r="N32" s="34" t="s">
        <v>132</v>
      </c>
      <c r="O32" s="41" t="s">
        <v>133</v>
      </c>
      <c r="P32" s="47"/>
      <c r="Q32" s="27">
        <v>27</v>
      </c>
      <c r="R32" s="28" t="s">
        <v>126</v>
      </c>
    </row>
    <row r="33" spans="2:18" ht="48" customHeight="1" x14ac:dyDescent="0.3">
      <c r="B33" s="255" t="s">
        <v>106</v>
      </c>
      <c r="C33" s="19" t="str">
        <f>' Description of PoDAPO Criteria'!C31</f>
        <v>Critical Evaluation of Thinking</v>
      </c>
      <c r="D33" s="46"/>
      <c r="E33" s="43"/>
      <c r="F33" s="46"/>
      <c r="G33" s="44">
        <v>3.95</v>
      </c>
      <c r="H33" s="46"/>
      <c r="I33" s="44"/>
      <c r="J33" s="46"/>
      <c r="K33" s="44"/>
      <c r="L33" s="46"/>
      <c r="M33" s="44"/>
      <c r="O33" s="44"/>
      <c r="P33" s="45" t="str">
        <f>IF(OR(COUNTIF(E33:O33,"&gt;=0")&gt;1,COUNT(E33:O33)=0),"FALSE","OK")</f>
        <v>OK</v>
      </c>
      <c r="Q33" s="27">
        <v>28</v>
      </c>
      <c r="R33" s="28" t="s">
        <v>126</v>
      </c>
    </row>
    <row r="34" spans="2:18" ht="48" customHeight="1" x14ac:dyDescent="0.3">
      <c r="B34" s="256"/>
      <c r="C34" s="19" t="str">
        <f>' Description of PoDAPO Criteria'!C32</f>
        <v xml:space="preserve"> Collaboration and Participation</v>
      </c>
      <c r="D34" s="22"/>
      <c r="E34" s="43"/>
      <c r="F34" s="22"/>
      <c r="G34" s="44">
        <v>3.95</v>
      </c>
      <c r="H34" s="22"/>
      <c r="I34" s="44"/>
      <c r="J34" s="22"/>
      <c r="K34" s="44"/>
      <c r="L34" s="22"/>
      <c r="M34" s="44"/>
      <c r="O34" s="44"/>
      <c r="P34" s="45" t="str">
        <f>IF(OR(COUNTIF(E34:O34,"&gt;=0")&gt;1,COUNT(E34:O34)=0),"FALSE","OK")</f>
        <v>OK</v>
      </c>
      <c r="Q34" s="27">
        <v>29</v>
      </c>
      <c r="R34" s="28" t="s">
        <v>126</v>
      </c>
    </row>
    <row r="35" spans="2:18" ht="48" customHeight="1" x14ac:dyDescent="0.3">
      <c r="B35" s="256"/>
      <c r="C35" s="19" t="str">
        <f>' Description of PoDAPO Criteria'!C33</f>
        <v>Leadership, facilitation and mentoring efforts</v>
      </c>
      <c r="D35" s="22"/>
      <c r="E35" s="43">
        <v>4.5</v>
      </c>
      <c r="F35" s="22"/>
      <c r="G35" s="44"/>
      <c r="H35" s="22"/>
      <c r="I35" s="44"/>
      <c r="J35" s="22"/>
      <c r="K35" s="44"/>
      <c r="L35" s="22"/>
      <c r="M35" s="44"/>
      <c r="O35" s="44"/>
      <c r="P35" s="45" t="str">
        <f>IF(OR(COUNTIF(E35:O35,"&gt;=0")&gt;1,COUNT(E35:O35)=0),"FALSE","OK")</f>
        <v>OK</v>
      </c>
      <c r="Q35" s="27">
        <v>30</v>
      </c>
      <c r="R35" s="28" t="s">
        <v>126</v>
      </c>
    </row>
    <row r="36" spans="2:18" ht="48" customHeight="1" x14ac:dyDescent="0.3">
      <c r="B36" s="256"/>
      <c r="C36" s="19" t="str">
        <f>' Description of PoDAPO Criteria'!C34</f>
        <v>Managing time, managing promises (project management)</v>
      </c>
      <c r="D36" s="22"/>
      <c r="E36" s="43">
        <v>5</v>
      </c>
      <c r="F36" s="22"/>
      <c r="G36" s="44"/>
      <c r="H36" s="22"/>
      <c r="I36" s="44"/>
      <c r="J36" s="22"/>
      <c r="K36" s="44"/>
      <c r="L36" s="22"/>
      <c r="M36" s="44"/>
      <c r="O36" s="44"/>
      <c r="P36" s="45" t="str">
        <f>IF(OR(COUNTIF(E36:O36,"&gt;=0")&gt;1,COUNT(E36:O36)=0),"FALSE","OK")</f>
        <v>OK</v>
      </c>
      <c r="Q36" s="27">
        <v>31</v>
      </c>
      <c r="R36" s="28" t="s">
        <v>126</v>
      </c>
    </row>
    <row r="37" spans="2:18" ht="15" customHeight="1" x14ac:dyDescent="0.3">
      <c r="B37" s="10" t="s">
        <v>130</v>
      </c>
      <c r="C37" s="233" t="s">
        <v>147</v>
      </c>
      <c r="D37" s="235" t="s">
        <v>176</v>
      </c>
      <c r="E37" s="236"/>
      <c r="F37" s="236"/>
      <c r="G37" s="236"/>
      <c r="H37" s="236"/>
      <c r="I37" s="236"/>
      <c r="J37" s="236"/>
      <c r="K37" s="236"/>
      <c r="L37" s="236"/>
      <c r="M37" s="236"/>
      <c r="N37" s="236"/>
      <c r="O37" s="237"/>
      <c r="P37" s="47"/>
      <c r="Q37" s="27">
        <v>32</v>
      </c>
      <c r="R37" s="28" t="s">
        <v>126</v>
      </c>
    </row>
    <row r="38" spans="2:18" ht="16.5" x14ac:dyDescent="0.3">
      <c r="B38" s="11">
        <f>E33+E34+E35+E36+G33+G34+G35+G36+I33+I34+I35+I36+K33+K34+K35+K36+M33+M34+M35+M36+O33+O34+O35+O36</f>
        <v>17.399999999999999</v>
      </c>
      <c r="C38" s="234"/>
      <c r="D38" s="238"/>
      <c r="E38" s="239"/>
      <c r="F38" s="239"/>
      <c r="G38" s="239"/>
      <c r="H38" s="239"/>
      <c r="I38" s="239"/>
      <c r="J38" s="239"/>
      <c r="K38" s="239"/>
      <c r="L38" s="239"/>
      <c r="M38" s="239"/>
      <c r="N38" s="239"/>
      <c r="O38" s="240"/>
      <c r="P38" s="47"/>
      <c r="Q38" s="27">
        <v>33</v>
      </c>
      <c r="R38" s="28" t="s">
        <v>126</v>
      </c>
    </row>
    <row r="39" spans="2:18" s="29" customFormat="1" ht="16.5" x14ac:dyDescent="0.3">
      <c r="B39" s="12"/>
      <c r="C39" s="18"/>
      <c r="D39" s="30" t="s">
        <v>134</v>
      </c>
      <c r="E39" s="30"/>
      <c r="F39" s="30" t="s">
        <v>136</v>
      </c>
      <c r="G39" s="31"/>
      <c r="H39" s="31" t="s">
        <v>137</v>
      </c>
      <c r="I39" s="31"/>
      <c r="J39" s="32" t="s">
        <v>138</v>
      </c>
      <c r="K39" s="32"/>
      <c r="L39" s="32" t="s">
        <v>139</v>
      </c>
      <c r="M39" s="48"/>
      <c r="N39" s="32" t="s">
        <v>105</v>
      </c>
      <c r="O39" s="48"/>
      <c r="P39" s="49"/>
      <c r="Q39" s="33">
        <v>34</v>
      </c>
      <c r="R39" s="33" t="s">
        <v>126</v>
      </c>
    </row>
    <row r="40" spans="2:18" s="29" customFormat="1" ht="39.75" customHeight="1" x14ac:dyDescent="0.3">
      <c r="B40" s="9"/>
      <c r="C40" s="142" t="s">
        <v>128</v>
      </c>
      <c r="D40" s="34" t="s">
        <v>123</v>
      </c>
      <c r="E40" s="41" t="s">
        <v>148</v>
      </c>
      <c r="F40" s="34" t="s">
        <v>135</v>
      </c>
      <c r="G40" s="41" t="s">
        <v>108</v>
      </c>
      <c r="H40" s="34" t="s">
        <v>124</v>
      </c>
      <c r="I40" s="41" t="s">
        <v>109</v>
      </c>
      <c r="J40" s="34" t="s">
        <v>140</v>
      </c>
      <c r="K40" s="41" t="s">
        <v>110</v>
      </c>
      <c r="L40" s="34" t="s">
        <v>131</v>
      </c>
      <c r="M40" s="41" t="s">
        <v>111</v>
      </c>
      <c r="N40" s="34" t="s">
        <v>132</v>
      </c>
      <c r="O40" s="41" t="s">
        <v>133</v>
      </c>
      <c r="P40" s="49"/>
      <c r="Q40" s="27">
        <v>35</v>
      </c>
      <c r="R40" s="28" t="s">
        <v>126</v>
      </c>
    </row>
    <row r="41" spans="2:18" s="29" customFormat="1" ht="48" customHeight="1" x14ac:dyDescent="0.3">
      <c r="B41" s="255" t="s">
        <v>104</v>
      </c>
      <c r="C41" s="17" t="str">
        <f>' Description of PoDAPO Criteria'!C39</f>
        <v>Practical Benefits to the Field</v>
      </c>
      <c r="D41" s="22"/>
      <c r="E41" s="43">
        <v>5</v>
      </c>
      <c r="F41" s="22"/>
      <c r="G41" s="44"/>
      <c r="H41" s="22"/>
      <c r="I41" s="44"/>
      <c r="J41" s="46"/>
      <c r="K41" s="44"/>
      <c r="L41" s="46"/>
      <c r="M41" s="44"/>
      <c r="O41" s="44"/>
      <c r="P41" s="45" t="str">
        <f>IF(OR(COUNTIF(E41:O41,"&gt;=0")&gt;1,COUNT(E41:O41)=0),"FALSE","OK")</f>
        <v>OK</v>
      </c>
      <c r="Q41" s="27">
        <v>36</v>
      </c>
      <c r="R41" s="28" t="s">
        <v>126</v>
      </c>
    </row>
    <row r="42" spans="2:18" ht="48" customHeight="1" x14ac:dyDescent="0.3">
      <c r="B42" s="257"/>
      <c r="C42" s="17" t="str">
        <f>' Description of PoDAPO Criteria'!C40</f>
        <v>Validated Knowledge produced for the Knowledge Commons</v>
      </c>
      <c r="D42" s="22"/>
      <c r="E42" s="43">
        <v>4.5</v>
      </c>
      <c r="F42" s="22"/>
      <c r="G42" s="44"/>
      <c r="H42" s="22"/>
      <c r="I42" s="44"/>
      <c r="J42" s="22"/>
      <c r="K42" s="44"/>
      <c r="L42" s="22"/>
      <c r="M42" s="44"/>
      <c r="O42" s="44"/>
      <c r="P42" s="45" t="str">
        <f>IF(OR(COUNTIF(E42:O42,"&gt;=0")&gt;1,COUNT(E42:O42)=0),"FALSE","OK")</f>
        <v>OK</v>
      </c>
      <c r="Q42" s="27">
        <v>37</v>
      </c>
      <c r="R42" s="28" t="s">
        <v>126</v>
      </c>
    </row>
    <row r="43" spans="2:18" ht="48" customHeight="1" x14ac:dyDescent="0.3">
      <c r="B43" s="257"/>
      <c r="C43" s="17" t="str">
        <f>' Description of PoDAPO Criteria'!C41</f>
        <v>Dissemination efforts and feedback</v>
      </c>
      <c r="D43" s="22"/>
      <c r="E43" s="43">
        <v>4.5</v>
      </c>
      <c r="F43" s="22"/>
      <c r="G43" s="44"/>
      <c r="H43" s="22"/>
      <c r="I43" s="44"/>
      <c r="J43" s="22"/>
      <c r="K43" s="44"/>
      <c r="L43" s="22"/>
      <c r="M43" s="44"/>
      <c r="O43" s="44"/>
      <c r="P43" s="45" t="str">
        <f>IF(OR(COUNTIF(E43:O43,"&gt;=0")&gt;1,COUNT(E43:O43)=0),"FALSE","OK")</f>
        <v>OK</v>
      </c>
      <c r="Q43" s="27">
        <v>38</v>
      </c>
      <c r="R43" s="28" t="s">
        <v>126</v>
      </c>
    </row>
    <row r="44" spans="2:18" ht="48" customHeight="1" x14ac:dyDescent="0.3">
      <c r="B44" s="257"/>
      <c r="C44" s="17" t="str">
        <f>' Description of PoDAPO Criteria'!C42</f>
        <v>Growth in capacity for Competence and Attention</v>
      </c>
      <c r="D44" s="22"/>
      <c r="E44" s="43">
        <v>4.5</v>
      </c>
      <c r="F44" s="22"/>
      <c r="G44" s="44"/>
      <c r="H44" s="22"/>
      <c r="I44" s="44"/>
      <c r="J44" s="22"/>
      <c r="K44" s="44"/>
      <c r="L44" s="22"/>
      <c r="M44" s="44"/>
      <c r="O44" s="44"/>
      <c r="P44" s="45" t="str">
        <f>IF(OR(COUNTIF(E44:O44,"&gt;=0")&gt;1,COUNT(E44:O44)=0),"FALSE","OK")</f>
        <v>OK</v>
      </c>
      <c r="Q44" s="27">
        <v>39</v>
      </c>
      <c r="R44" s="28" t="s">
        <v>126</v>
      </c>
    </row>
    <row r="45" spans="2:18" ht="15.75" customHeight="1" x14ac:dyDescent="0.35">
      <c r="B45" s="10" t="s">
        <v>130</v>
      </c>
      <c r="C45" s="233" t="s">
        <v>147</v>
      </c>
      <c r="D45" s="235" t="s">
        <v>177</v>
      </c>
      <c r="E45" s="236"/>
      <c r="F45" s="236"/>
      <c r="G45" s="236"/>
      <c r="H45" s="236"/>
      <c r="I45" s="236"/>
      <c r="J45" s="236"/>
      <c r="K45" s="236"/>
      <c r="L45" s="236"/>
      <c r="M45" s="236"/>
      <c r="N45" s="236"/>
      <c r="O45" s="237"/>
      <c r="P45" s="50"/>
      <c r="Q45" s="33">
        <v>39.5</v>
      </c>
      <c r="R45" s="28" t="s">
        <v>143</v>
      </c>
    </row>
    <row r="46" spans="2:18" x14ac:dyDescent="0.35">
      <c r="B46" s="11">
        <f>E41+E42+E43+E44+G41+G42+G43+G44+I41+I42+I43+I44+K41+K42+K43+K44+M41+M42+M43+M44+O41+O42+O43+O44</f>
        <v>18.5</v>
      </c>
      <c r="C46" s="234"/>
      <c r="D46" s="238"/>
      <c r="E46" s="239"/>
      <c r="F46" s="239"/>
      <c r="G46" s="239"/>
      <c r="H46" s="239"/>
      <c r="I46" s="239"/>
      <c r="J46" s="239"/>
      <c r="K46" s="239"/>
      <c r="L46" s="239"/>
      <c r="M46" s="239"/>
      <c r="N46" s="239"/>
      <c r="O46" s="240"/>
      <c r="P46" s="50"/>
      <c r="Q46" s="27">
        <v>40</v>
      </c>
      <c r="R46" s="28" t="s">
        <v>143</v>
      </c>
    </row>
    <row r="47" spans="2:18" ht="18.75" thickBot="1" x14ac:dyDescent="0.4">
      <c r="B47" s="14"/>
      <c r="C47" s="241" t="s">
        <v>154</v>
      </c>
      <c r="D47" s="242"/>
      <c r="E47" s="242"/>
      <c r="F47" s="242"/>
      <c r="G47" s="242"/>
      <c r="H47" s="242"/>
      <c r="I47" s="242"/>
      <c r="J47" s="242"/>
      <c r="K47" s="242"/>
      <c r="L47" s="242"/>
      <c r="M47" s="242"/>
      <c r="N47" s="242"/>
      <c r="O47" s="242"/>
      <c r="P47" s="50"/>
      <c r="Q47" s="27">
        <v>41</v>
      </c>
      <c r="R47" s="28" t="s">
        <v>143</v>
      </c>
    </row>
    <row r="48" spans="2:18" ht="37.5" thickTop="1" thickBot="1" x14ac:dyDescent="0.4">
      <c r="B48" s="15" t="s">
        <v>129</v>
      </c>
      <c r="C48" s="51">
        <f>B14+B22+B30+B38+B46</f>
        <v>88.3</v>
      </c>
      <c r="D48" s="243" t="s">
        <v>100</v>
      </c>
      <c r="E48" s="246" t="s">
        <v>178</v>
      </c>
      <c r="F48" s="247"/>
      <c r="G48" s="247"/>
      <c r="H48" s="247"/>
      <c r="I48" s="247"/>
      <c r="J48" s="247"/>
      <c r="K48" s="247"/>
      <c r="L48" s="247"/>
      <c r="M48" s="247"/>
      <c r="N48" s="247"/>
      <c r="O48" s="248"/>
      <c r="Q48" s="27">
        <v>42</v>
      </c>
      <c r="R48" s="28" t="s">
        <v>143</v>
      </c>
    </row>
    <row r="49" spans="2:18" ht="19.5" thickTop="1" thickBot="1" x14ac:dyDescent="0.4">
      <c r="B49" s="16"/>
      <c r="C49" s="23"/>
      <c r="D49" s="244"/>
      <c r="E49" s="249"/>
      <c r="F49" s="250"/>
      <c r="G49" s="250"/>
      <c r="H49" s="250"/>
      <c r="I49" s="250"/>
      <c r="J49" s="250"/>
      <c r="K49" s="250"/>
      <c r="L49" s="250"/>
      <c r="M49" s="250"/>
      <c r="N49" s="250"/>
      <c r="O49" s="251"/>
      <c r="Q49" s="33">
        <v>43</v>
      </c>
      <c r="R49" s="33" t="s">
        <v>143</v>
      </c>
    </row>
    <row r="50" spans="2:18" ht="164.1" customHeight="1" thickTop="1" thickBot="1" x14ac:dyDescent="0.4">
      <c r="B50" s="15" t="s">
        <v>149</v>
      </c>
      <c r="C50" s="141" t="str">
        <f>VLOOKUP(C48,Q4:R107,2)</f>
        <v>A</v>
      </c>
      <c r="D50" s="245"/>
      <c r="E50" s="252"/>
      <c r="F50" s="253"/>
      <c r="G50" s="253"/>
      <c r="H50" s="253"/>
      <c r="I50" s="253"/>
      <c r="J50" s="253"/>
      <c r="K50" s="253"/>
      <c r="L50" s="253"/>
      <c r="M50" s="253"/>
      <c r="N50" s="253"/>
      <c r="O50" s="254"/>
      <c r="Q50" s="27">
        <v>44</v>
      </c>
      <c r="R50" s="28" t="s">
        <v>143</v>
      </c>
    </row>
    <row r="51" spans="2:18" ht="18.75" thickTop="1" x14ac:dyDescent="0.35">
      <c r="Q51" s="33">
        <v>45</v>
      </c>
      <c r="R51" s="33" t="s">
        <v>143</v>
      </c>
    </row>
    <row r="55" spans="2:18" x14ac:dyDescent="0.35">
      <c r="Q55" s="27">
        <v>51</v>
      </c>
      <c r="R55" s="28" t="s">
        <v>127</v>
      </c>
    </row>
    <row r="56" spans="2:18" x14ac:dyDescent="0.35">
      <c r="Q56" s="27">
        <v>52</v>
      </c>
      <c r="R56" s="28" t="s">
        <v>127</v>
      </c>
    </row>
    <row r="57" spans="2:18" x14ac:dyDescent="0.35">
      <c r="Q57" s="27">
        <v>53</v>
      </c>
      <c r="R57" s="28" t="s">
        <v>127</v>
      </c>
    </row>
    <row r="58" spans="2:18" x14ac:dyDescent="0.35">
      <c r="Q58" s="33">
        <v>54</v>
      </c>
      <c r="R58" s="33" t="s">
        <v>127</v>
      </c>
    </row>
    <row r="59" spans="2:18" x14ac:dyDescent="0.35">
      <c r="B59" s="23"/>
      <c r="C59" s="20"/>
      <c r="D59" s="36"/>
      <c r="E59" s="37"/>
      <c r="F59" s="37"/>
      <c r="G59" s="37"/>
      <c r="H59" s="37"/>
      <c r="I59" s="37"/>
      <c r="J59" s="37"/>
      <c r="K59" s="37"/>
      <c r="L59" s="37"/>
      <c r="M59" s="37"/>
      <c r="N59" s="37"/>
      <c r="O59" s="37"/>
      <c r="Q59" s="27">
        <v>49</v>
      </c>
      <c r="R59" s="28" t="s">
        <v>143</v>
      </c>
    </row>
    <row r="60" spans="2:18" x14ac:dyDescent="0.35">
      <c r="B60" s="35"/>
      <c r="C60" s="20"/>
      <c r="Q60" s="33">
        <v>49.5</v>
      </c>
      <c r="R60" s="33" t="s">
        <v>127</v>
      </c>
    </row>
    <row r="61" spans="2:18" x14ac:dyDescent="0.35">
      <c r="C61" s="38"/>
      <c r="Q61" s="27">
        <v>50</v>
      </c>
      <c r="R61" s="28" t="s">
        <v>127</v>
      </c>
    </row>
    <row r="62" spans="2:18" x14ac:dyDescent="0.35">
      <c r="Q62" s="27">
        <v>58</v>
      </c>
      <c r="R62" s="28" t="s">
        <v>127</v>
      </c>
    </row>
    <row r="63" spans="2:18" x14ac:dyDescent="0.35">
      <c r="Q63" s="27">
        <v>59</v>
      </c>
      <c r="R63" s="33" t="s">
        <v>127</v>
      </c>
    </row>
    <row r="64" spans="2:18" x14ac:dyDescent="0.35">
      <c r="Q64" s="39">
        <v>59.5</v>
      </c>
      <c r="R64" s="28" t="s">
        <v>141</v>
      </c>
    </row>
    <row r="65" spans="17:18" x14ac:dyDescent="0.35">
      <c r="Q65" s="27">
        <v>60</v>
      </c>
      <c r="R65" s="28" t="s">
        <v>141</v>
      </c>
    </row>
    <row r="66" spans="17:18" x14ac:dyDescent="0.35">
      <c r="Q66" s="27">
        <v>61</v>
      </c>
      <c r="R66" s="28" t="s">
        <v>141</v>
      </c>
    </row>
    <row r="67" spans="17:18" x14ac:dyDescent="0.35">
      <c r="Q67" s="27">
        <v>62</v>
      </c>
      <c r="R67" s="28" t="s">
        <v>141</v>
      </c>
    </row>
    <row r="68" spans="17:18" x14ac:dyDescent="0.35">
      <c r="Q68" s="27">
        <v>63</v>
      </c>
      <c r="R68" s="28" t="s">
        <v>141</v>
      </c>
    </row>
    <row r="69" spans="17:18" x14ac:dyDescent="0.35">
      <c r="Q69" s="27">
        <v>64</v>
      </c>
      <c r="R69" s="28" t="s">
        <v>141</v>
      </c>
    </row>
    <row r="70" spans="17:18" x14ac:dyDescent="0.35">
      <c r="Q70" s="27">
        <v>65</v>
      </c>
      <c r="R70" s="28" t="s">
        <v>141</v>
      </c>
    </row>
    <row r="71" spans="17:18" x14ac:dyDescent="0.35">
      <c r="Q71" s="27">
        <v>66</v>
      </c>
      <c r="R71" s="28" t="s">
        <v>141</v>
      </c>
    </row>
    <row r="72" spans="17:18" x14ac:dyDescent="0.35">
      <c r="Q72" s="27">
        <v>67</v>
      </c>
      <c r="R72" s="28" t="s">
        <v>141</v>
      </c>
    </row>
    <row r="73" spans="17:18" x14ac:dyDescent="0.35">
      <c r="Q73" s="27">
        <v>68</v>
      </c>
      <c r="R73" s="28" t="s">
        <v>141</v>
      </c>
    </row>
    <row r="74" spans="17:18" x14ac:dyDescent="0.35">
      <c r="Q74" s="27">
        <v>69</v>
      </c>
      <c r="R74" s="28" t="s">
        <v>141</v>
      </c>
    </row>
    <row r="75" spans="17:18" x14ac:dyDescent="0.35">
      <c r="Q75" s="33">
        <v>69.5</v>
      </c>
      <c r="R75" s="33" t="s">
        <v>142</v>
      </c>
    </row>
    <row r="76" spans="17:18" x14ac:dyDescent="0.35">
      <c r="Q76" s="27">
        <v>70</v>
      </c>
      <c r="R76" s="28" t="s">
        <v>142</v>
      </c>
    </row>
    <row r="77" spans="17:18" x14ac:dyDescent="0.35">
      <c r="Q77" s="27">
        <v>71</v>
      </c>
      <c r="R77" s="28" t="s">
        <v>142</v>
      </c>
    </row>
    <row r="78" spans="17:18" x14ac:dyDescent="0.35">
      <c r="Q78" s="27">
        <v>72</v>
      </c>
      <c r="R78" s="28" t="s">
        <v>142</v>
      </c>
    </row>
    <row r="79" spans="17:18" x14ac:dyDescent="0.35">
      <c r="Q79" s="27">
        <v>73</v>
      </c>
      <c r="R79" s="28" t="s">
        <v>142</v>
      </c>
    </row>
    <row r="80" spans="17:18" x14ac:dyDescent="0.35">
      <c r="Q80" s="27">
        <v>74</v>
      </c>
      <c r="R80" s="28" t="s">
        <v>142</v>
      </c>
    </row>
    <row r="81" spans="17:18" x14ac:dyDescent="0.35">
      <c r="Q81" s="27">
        <v>75</v>
      </c>
      <c r="R81" s="28" t="s">
        <v>142</v>
      </c>
    </row>
    <row r="82" spans="17:18" x14ac:dyDescent="0.35">
      <c r="Q82" s="27">
        <v>76</v>
      </c>
      <c r="R82" s="28" t="s">
        <v>142</v>
      </c>
    </row>
    <row r="83" spans="17:18" x14ac:dyDescent="0.35">
      <c r="Q83" s="27">
        <v>77</v>
      </c>
      <c r="R83" s="28" t="s">
        <v>142</v>
      </c>
    </row>
    <row r="84" spans="17:18" x14ac:dyDescent="0.35">
      <c r="Q84" s="27">
        <v>78</v>
      </c>
      <c r="R84" s="28" t="s">
        <v>142</v>
      </c>
    </row>
    <row r="85" spans="17:18" x14ac:dyDescent="0.35">
      <c r="Q85" s="27">
        <v>79</v>
      </c>
      <c r="R85" s="28" t="s">
        <v>142</v>
      </c>
    </row>
    <row r="86" spans="17:18" x14ac:dyDescent="0.35">
      <c r="Q86" s="33">
        <v>79.5</v>
      </c>
      <c r="R86" s="33" t="s">
        <v>125</v>
      </c>
    </row>
    <row r="87" spans="17:18" x14ac:dyDescent="0.35">
      <c r="Q87" s="27">
        <v>80</v>
      </c>
      <c r="R87" s="28" t="s">
        <v>125</v>
      </c>
    </row>
    <row r="88" spans="17:18" x14ac:dyDescent="0.35">
      <c r="Q88" s="27">
        <v>81</v>
      </c>
      <c r="R88" s="28" t="s">
        <v>125</v>
      </c>
    </row>
    <row r="89" spans="17:18" x14ac:dyDescent="0.35">
      <c r="Q89" s="27">
        <v>82</v>
      </c>
      <c r="R89" s="28" t="s">
        <v>125</v>
      </c>
    </row>
    <row r="90" spans="17:18" x14ac:dyDescent="0.35">
      <c r="Q90" s="27">
        <v>83</v>
      </c>
      <c r="R90" s="28" t="s">
        <v>125</v>
      </c>
    </row>
    <row r="91" spans="17:18" x14ac:dyDescent="0.35">
      <c r="Q91" s="27">
        <v>84</v>
      </c>
      <c r="R91" s="28" t="s">
        <v>125</v>
      </c>
    </row>
    <row r="92" spans="17:18" x14ac:dyDescent="0.35">
      <c r="Q92" s="27">
        <v>85</v>
      </c>
      <c r="R92" s="28" t="s">
        <v>125</v>
      </c>
    </row>
    <row r="93" spans="17:18" x14ac:dyDescent="0.35">
      <c r="Q93" s="27">
        <v>86</v>
      </c>
      <c r="R93" s="28" t="s">
        <v>125</v>
      </c>
    </row>
    <row r="94" spans="17:18" x14ac:dyDescent="0.35">
      <c r="Q94" s="27">
        <v>87</v>
      </c>
      <c r="R94" s="28" t="s">
        <v>125</v>
      </c>
    </row>
    <row r="95" spans="17:18" x14ac:dyDescent="0.35">
      <c r="Q95" s="27">
        <v>88</v>
      </c>
      <c r="R95" s="28" t="s">
        <v>125</v>
      </c>
    </row>
    <row r="96" spans="17:18" x14ac:dyDescent="0.35">
      <c r="Q96" s="27">
        <v>89</v>
      </c>
      <c r="R96" s="28" t="s">
        <v>125</v>
      </c>
    </row>
    <row r="97" spans="17:18" x14ac:dyDescent="0.35">
      <c r="Q97" s="27">
        <v>90</v>
      </c>
      <c r="R97" s="28" t="s">
        <v>125</v>
      </c>
    </row>
    <row r="98" spans="17:18" x14ac:dyDescent="0.35">
      <c r="Q98" s="27">
        <v>91</v>
      </c>
      <c r="R98" s="28" t="s">
        <v>125</v>
      </c>
    </row>
    <row r="99" spans="17:18" x14ac:dyDescent="0.35">
      <c r="Q99" s="27">
        <v>92</v>
      </c>
      <c r="R99" s="28" t="s">
        <v>125</v>
      </c>
    </row>
    <row r="100" spans="17:18" x14ac:dyDescent="0.35">
      <c r="Q100" s="27">
        <v>93</v>
      </c>
      <c r="R100" s="28" t="s">
        <v>125</v>
      </c>
    </row>
    <row r="101" spans="17:18" x14ac:dyDescent="0.35">
      <c r="Q101" s="27">
        <v>94</v>
      </c>
      <c r="R101" s="28" t="s">
        <v>125</v>
      </c>
    </row>
    <row r="102" spans="17:18" x14ac:dyDescent="0.35">
      <c r="Q102" s="27">
        <v>95</v>
      </c>
      <c r="R102" s="28" t="s">
        <v>125</v>
      </c>
    </row>
    <row r="103" spans="17:18" x14ac:dyDescent="0.35">
      <c r="Q103" s="27">
        <v>96</v>
      </c>
      <c r="R103" s="28" t="s">
        <v>125</v>
      </c>
    </row>
    <row r="104" spans="17:18" x14ac:dyDescent="0.35">
      <c r="Q104" s="33">
        <v>97</v>
      </c>
      <c r="R104" s="28" t="s">
        <v>125</v>
      </c>
    </row>
    <row r="105" spans="17:18" x14ac:dyDescent="0.35">
      <c r="Q105" s="33">
        <v>98</v>
      </c>
      <c r="R105" s="28" t="s">
        <v>125</v>
      </c>
    </row>
    <row r="106" spans="17:18" x14ac:dyDescent="0.35">
      <c r="Q106" s="33">
        <v>99</v>
      </c>
      <c r="R106" s="28" t="s">
        <v>125</v>
      </c>
    </row>
    <row r="107" spans="17:18" x14ac:dyDescent="0.35">
      <c r="Q107" s="33">
        <v>100</v>
      </c>
      <c r="R107" s="28" t="s">
        <v>125</v>
      </c>
    </row>
  </sheetData>
  <mergeCells count="26">
    <mergeCell ref="B9:B12"/>
    <mergeCell ref="C13:C14"/>
    <mergeCell ref="D13:O14"/>
    <mergeCell ref="B17:B20"/>
    <mergeCell ref="B1:M1"/>
    <mergeCell ref="B2:G2"/>
    <mergeCell ref="H2:K2"/>
    <mergeCell ref="B4:G4"/>
    <mergeCell ref="H4:K4"/>
    <mergeCell ref="L2:O2"/>
    <mergeCell ref="B3:G3"/>
    <mergeCell ref="H3:K3"/>
    <mergeCell ref="B33:B36"/>
    <mergeCell ref="C37:C38"/>
    <mergeCell ref="D37:O38"/>
    <mergeCell ref="B41:B44"/>
    <mergeCell ref="C21:C22"/>
    <mergeCell ref="D21:O22"/>
    <mergeCell ref="B25:B28"/>
    <mergeCell ref="C29:C30"/>
    <mergeCell ref="D29:O30"/>
    <mergeCell ref="C45:C46"/>
    <mergeCell ref="D45:O46"/>
    <mergeCell ref="C47:O47"/>
    <mergeCell ref="D48:D50"/>
    <mergeCell ref="E48:O50"/>
  </mergeCells>
  <phoneticPr fontId="0" type="noConversion"/>
  <conditionalFormatting sqref="B9:F9 L9 H9 N9:O9 Q9:IV9 E17:E20 E25:E28 E33:E36 E41:E44 J9 C10:C12 C17:C20">
    <cfRule type="cellIs" priority="1" stopIfTrue="1" operator="lessThanOrEqual">
      <formula>5</formula>
    </cfRule>
  </conditionalFormatting>
  <dataValidations count="8">
    <dataValidation type="decimal" allowBlank="1" showInputMessage="1" showErrorMessage="1" sqref="B22 B30 B46 B38 B14">
      <formula1>0</formula1>
      <formula2>20</formula2>
    </dataValidation>
    <dataValidation type="decimal" allowBlank="1" showInputMessage="1" showErrorMessage="1" sqref="B48:C48">
      <formula1>0</formula1>
      <formula2>100</formula2>
    </dataValidation>
    <dataValidation type="list" allowBlank="1" showInputMessage="1" showErrorMessage="1" sqref="E9:E12 E17:E20 E25:E28 E33:E36 E41:E44">
      <formula1>$U$9:$U$11</formula1>
    </dataValidation>
    <dataValidation type="list" allowBlank="1" showInputMessage="1" showErrorMessage="1" sqref="G9:G12 G17:G20 G25:G28 G33:G36 G41:G44">
      <formula1>$V$9:$V$10</formula1>
    </dataValidation>
    <dataValidation type="list" allowBlank="1" showInputMessage="1" showErrorMessage="1" sqref="I33:I36 I9:I12 I17:I20 I25:I28 I41:I44">
      <formula1>$W$9:$W$10</formula1>
    </dataValidation>
    <dataValidation type="list" allowBlank="1" showInputMessage="1" showErrorMessage="1" sqref="K9:K12 K17:K20 K25:K28 K33:K36 K41:K44">
      <formula1>$X$9:$X$10</formula1>
    </dataValidation>
    <dataValidation type="list" allowBlank="1" showInputMessage="1" showErrorMessage="1" sqref="M9:M12 M17:M20 M25:M28 M33:M36 M41:M44">
      <formula1>$Y$9:$Y$10</formula1>
    </dataValidation>
    <dataValidation type="list" allowBlank="1" showInputMessage="1" showErrorMessage="1" sqref="O9:O12 O17:O20 O25:O28 O33:O36 O41:O44">
      <formula1>$Z$9:$Z$10</formula1>
    </dataValidation>
  </dataValidations>
  <pageMargins left="0" right="0" top="0" bottom="0" header="0" footer="0"/>
  <pageSetup paperSize="9" scale="95" orientation="landscape" horizontalDpi="4294967294" verticalDpi="4294967294"/>
  <headerFooter alignWithMargins="0"/>
  <rowBreaks count="3" manualBreakCount="3">
    <brk id="22" min="1" max="14" man="1"/>
    <brk id="38" min="1" max="14" man="1"/>
    <brk id="54" min="1" max="256" man="1"/>
  </rowBreak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00"/>
  <sheetViews>
    <sheetView topLeftCell="A35" zoomScale="125" zoomScaleNormal="85" workbookViewId="0">
      <selection activeCell="D42" sqref="D42:O42"/>
    </sheetView>
  </sheetViews>
  <sheetFormatPr defaultRowHeight="15.75" x14ac:dyDescent="0.25"/>
  <cols>
    <col min="1" max="1" width="2.42578125" style="1" customWidth="1"/>
    <col min="2" max="2" width="14.85546875" style="1" customWidth="1"/>
    <col min="3" max="3" width="14.7109375" style="86" customWidth="1"/>
    <col min="4" max="10" width="5.28515625" style="2" customWidth="1"/>
    <col min="11" max="11" width="21.7109375" style="2" customWidth="1"/>
    <col min="12" max="13" width="5.28515625" style="2" customWidth="1"/>
    <col min="14" max="14" width="5.28515625" style="6" customWidth="1"/>
    <col min="15" max="15" width="6.85546875" style="2" customWidth="1"/>
    <col min="16" max="16" width="11.7109375" style="5" customWidth="1"/>
    <col min="17" max="18" width="9.140625" style="1" hidden="1" customWidth="1"/>
    <col min="19" max="19" width="11.42578125" style="1" customWidth="1"/>
    <col min="20" max="20" width="10.140625" style="1" customWidth="1"/>
    <col min="21" max="26" width="9.140625" style="1" hidden="1" customWidth="1"/>
    <col min="27" max="256" width="11.42578125" style="1" customWidth="1"/>
    <col min="257" max="16384" width="9.140625" style="1"/>
  </cols>
  <sheetData>
    <row r="1" spans="2:26" s="55" customFormat="1" ht="20.100000000000001" customHeight="1" thickBot="1" x14ac:dyDescent="0.4">
      <c r="B1" s="267" t="s">
        <v>114</v>
      </c>
      <c r="C1" s="267"/>
      <c r="D1" s="267"/>
      <c r="E1" s="267"/>
      <c r="F1" s="267"/>
      <c r="G1" s="267"/>
      <c r="H1" s="267"/>
      <c r="I1" s="267"/>
      <c r="J1" s="267"/>
      <c r="K1" s="267"/>
      <c r="L1" s="267"/>
      <c r="M1" s="267"/>
      <c r="N1" s="52"/>
      <c r="O1" s="53"/>
      <c r="P1" s="146" t="s">
        <v>158</v>
      </c>
    </row>
    <row r="2" spans="2:26" s="55" customFormat="1" ht="17.100000000000001" customHeight="1" thickTop="1" thickBot="1" x14ac:dyDescent="0.35">
      <c r="B2" s="268" t="str">
        <f>'Output Packet (OP) Checklist'!B2:G2</f>
        <v>ASSOCIATE NAME: Jorge Calero</v>
      </c>
      <c r="C2" s="269"/>
      <c r="D2" s="270"/>
      <c r="E2" s="271"/>
      <c r="F2" s="271"/>
      <c r="G2" s="272"/>
      <c r="H2" s="268" t="str">
        <f>'Output Packet (OP) Checklist'!H2:L2</f>
        <v>OUTPUT PACKET NUMBER: 2</v>
      </c>
      <c r="I2" s="273"/>
      <c r="J2" s="273"/>
      <c r="K2" s="274"/>
      <c r="L2" s="283"/>
      <c r="M2" s="185"/>
      <c r="N2" s="185"/>
      <c r="O2" s="185"/>
      <c r="P2" s="129"/>
    </row>
    <row r="3" spans="2:26" s="55" customFormat="1" ht="17.100000000000001" customHeight="1" thickTop="1" thickBot="1" x14ac:dyDescent="0.35">
      <c r="B3" s="294" t="str">
        <f>'Output Packet (OP) Checklist'!B3:G3</f>
        <v>OUTPUT REVIEWER: Javiera Carrion</v>
      </c>
      <c r="C3" s="295"/>
      <c r="D3" s="296"/>
      <c r="E3" s="297"/>
      <c r="F3" s="297"/>
      <c r="G3" s="298"/>
      <c r="H3" s="284" t="str">
        <f>'Output Packet (OP) Checklist'!H3:L3</f>
        <v>DATE SUBMITTED:  Abril 21 2013</v>
      </c>
      <c r="I3" s="300"/>
      <c r="J3" s="300"/>
      <c r="K3" s="301"/>
      <c r="L3" s="56"/>
      <c r="M3" s="24"/>
      <c r="N3" s="24"/>
      <c r="O3" s="24"/>
      <c r="P3" s="54"/>
    </row>
    <row r="4" spans="2:26" s="55" customFormat="1" ht="17.100000000000001" customHeight="1" thickTop="1" thickBot="1" x14ac:dyDescent="0.35">
      <c r="B4" s="275" t="str">
        <f>'Output Packet (OP) Checklist'!B4:G4</f>
        <v xml:space="preserve">PEER REVIEWER: </v>
      </c>
      <c r="C4" s="276"/>
      <c r="D4" s="277"/>
      <c r="E4" s="278"/>
      <c r="F4" s="278"/>
      <c r="G4" s="279"/>
      <c r="H4" s="280" t="str">
        <f>'Output Packet (OP) Checklist'!H4:L4</f>
        <v>ORIENTATION CYCLE: 12 09</v>
      </c>
      <c r="I4" s="281"/>
      <c r="J4" s="281"/>
      <c r="K4" s="282"/>
      <c r="L4" s="53"/>
      <c r="M4" s="53"/>
      <c r="N4" s="52"/>
      <c r="O4" s="53"/>
      <c r="P4" s="54"/>
      <c r="Q4" s="57">
        <v>1</v>
      </c>
      <c r="R4" s="58" t="s">
        <v>126</v>
      </c>
    </row>
    <row r="5" spans="2:26" s="55" customFormat="1" ht="15" customHeight="1" thickTop="1" x14ac:dyDescent="0.25">
      <c r="B5" s="59"/>
      <c r="C5" s="60"/>
      <c r="D5" s="61"/>
      <c r="E5" s="61"/>
      <c r="F5" s="61"/>
      <c r="G5" s="62"/>
      <c r="H5" s="62"/>
      <c r="I5" s="62"/>
      <c r="J5" s="63"/>
      <c r="K5" s="63"/>
      <c r="L5" s="63"/>
      <c r="M5" s="64"/>
      <c r="N5" s="63"/>
      <c r="O5" s="64"/>
      <c r="P5" s="65"/>
      <c r="Q5" s="66">
        <v>2</v>
      </c>
      <c r="R5" s="58" t="s">
        <v>126</v>
      </c>
    </row>
    <row r="6" spans="2:26" s="55" customFormat="1" ht="27.95" customHeight="1" x14ac:dyDescent="0.25">
      <c r="B6" s="202" t="s">
        <v>155</v>
      </c>
      <c r="C6" s="205"/>
      <c r="D6" s="205"/>
      <c r="E6" s="205"/>
      <c r="F6" s="205"/>
      <c r="G6" s="205"/>
      <c r="H6" s="205"/>
      <c r="I6" s="205"/>
      <c r="J6" s="205"/>
      <c r="K6" s="205"/>
      <c r="L6" s="68"/>
      <c r="M6" s="68"/>
      <c r="N6" s="68"/>
      <c r="O6" s="68"/>
      <c r="P6" s="65"/>
      <c r="Q6" s="69">
        <v>3</v>
      </c>
      <c r="R6" s="58" t="s">
        <v>126</v>
      </c>
    </row>
    <row r="7" spans="2:26" s="55" customFormat="1" ht="180.95" customHeight="1" x14ac:dyDescent="0.25">
      <c r="B7" s="290" t="s">
        <v>146</v>
      </c>
      <c r="C7" s="87" t="s">
        <v>75</v>
      </c>
      <c r="D7" s="287" t="s">
        <v>95</v>
      </c>
      <c r="E7" s="302"/>
      <c r="F7" s="302"/>
      <c r="G7" s="302"/>
      <c r="H7" s="302"/>
      <c r="I7" s="302"/>
      <c r="J7" s="302"/>
      <c r="K7" s="302"/>
      <c r="L7" s="302"/>
      <c r="M7" s="302"/>
      <c r="N7" s="302"/>
      <c r="O7" s="303"/>
      <c r="P7" s="65"/>
      <c r="Q7" s="69">
        <v>4</v>
      </c>
      <c r="R7" s="58" t="s">
        <v>126</v>
      </c>
      <c r="U7" s="55">
        <v>5</v>
      </c>
      <c r="V7" s="55">
        <v>3.95</v>
      </c>
      <c r="W7" s="55">
        <v>3.45</v>
      </c>
      <c r="X7" s="55">
        <v>2.95</v>
      </c>
      <c r="Y7" s="55">
        <v>2.4500000000000002</v>
      </c>
      <c r="Z7" s="55">
        <v>1.95</v>
      </c>
    </row>
    <row r="8" spans="2:26" s="55" customFormat="1" ht="185.1" customHeight="1" x14ac:dyDescent="0.25">
      <c r="B8" s="291"/>
      <c r="C8" s="87" t="s">
        <v>122</v>
      </c>
      <c r="D8" s="287" t="s">
        <v>92</v>
      </c>
      <c r="E8" s="292"/>
      <c r="F8" s="292"/>
      <c r="G8" s="292"/>
      <c r="H8" s="292"/>
      <c r="I8" s="292"/>
      <c r="J8" s="292"/>
      <c r="K8" s="292"/>
      <c r="L8" s="292"/>
      <c r="M8" s="292"/>
      <c r="N8" s="292"/>
      <c r="O8" s="293"/>
      <c r="P8" s="65"/>
      <c r="Q8" s="69">
        <v>5</v>
      </c>
      <c r="R8" s="58" t="s">
        <v>126</v>
      </c>
      <c r="U8" s="55">
        <v>4.5</v>
      </c>
      <c r="V8" s="55">
        <v>3.5</v>
      </c>
      <c r="W8" s="55">
        <v>3</v>
      </c>
      <c r="X8" s="55">
        <v>2.5</v>
      </c>
      <c r="Y8" s="55">
        <v>2</v>
      </c>
      <c r="Z8" s="55">
        <v>0</v>
      </c>
    </row>
    <row r="9" spans="2:26" s="55" customFormat="1" ht="129" customHeight="1" x14ac:dyDescent="0.25">
      <c r="B9" s="291"/>
      <c r="C9" s="87" t="s">
        <v>145</v>
      </c>
      <c r="D9" s="287" t="s">
        <v>93</v>
      </c>
      <c r="E9" s="292"/>
      <c r="F9" s="292"/>
      <c r="G9" s="292"/>
      <c r="H9" s="292"/>
      <c r="I9" s="292"/>
      <c r="J9" s="292"/>
      <c r="K9" s="292"/>
      <c r="L9" s="292"/>
      <c r="M9" s="292"/>
      <c r="N9" s="292"/>
      <c r="O9" s="293"/>
      <c r="P9" s="65"/>
      <c r="Q9" s="69">
        <v>6</v>
      </c>
      <c r="R9" s="58" t="s">
        <v>126</v>
      </c>
      <c r="U9" s="55">
        <v>4</v>
      </c>
    </row>
    <row r="10" spans="2:26" s="55" customFormat="1" ht="60.95" customHeight="1" x14ac:dyDescent="0.25">
      <c r="B10" s="291"/>
      <c r="C10" s="87" t="s">
        <v>76</v>
      </c>
      <c r="D10" s="287" t="s">
        <v>89</v>
      </c>
      <c r="E10" s="292"/>
      <c r="F10" s="292"/>
      <c r="G10" s="292"/>
      <c r="H10" s="292"/>
      <c r="I10" s="292"/>
      <c r="J10" s="292"/>
      <c r="K10" s="292"/>
      <c r="L10" s="292"/>
      <c r="M10" s="292"/>
      <c r="N10" s="292"/>
      <c r="O10" s="293"/>
      <c r="P10" s="65"/>
      <c r="Q10" s="69">
        <v>7</v>
      </c>
      <c r="R10" s="58" t="s">
        <v>126</v>
      </c>
    </row>
    <row r="11" spans="2:26" s="55" customFormat="1" ht="15" customHeight="1" x14ac:dyDescent="0.25">
      <c r="B11" s="147"/>
      <c r="C11" s="148"/>
      <c r="D11" s="149"/>
      <c r="E11" s="150"/>
      <c r="F11" s="150"/>
      <c r="G11" s="150"/>
      <c r="H11" s="150"/>
      <c r="I11" s="150"/>
      <c r="J11" s="150"/>
      <c r="K11" s="150"/>
      <c r="L11" s="150"/>
      <c r="M11" s="150"/>
      <c r="N11" s="150"/>
      <c r="O11" s="150"/>
      <c r="P11" s="65"/>
      <c r="Q11" s="69"/>
      <c r="R11" s="58"/>
    </row>
    <row r="12" spans="2:26" s="55" customFormat="1" ht="15" customHeight="1" x14ac:dyDescent="0.25">
      <c r="B12" s="147"/>
      <c r="C12" s="148"/>
      <c r="D12" s="149"/>
      <c r="E12" s="150"/>
      <c r="F12" s="150"/>
      <c r="G12" s="150"/>
      <c r="H12" s="150"/>
      <c r="I12" s="150"/>
      <c r="J12" s="150"/>
      <c r="K12" s="150"/>
      <c r="L12" s="150"/>
      <c r="M12" s="150"/>
      <c r="N12" s="150"/>
      <c r="O12" s="150"/>
      <c r="P12" s="65"/>
      <c r="Q12" s="69"/>
      <c r="R12" s="58"/>
    </row>
    <row r="13" spans="2:26" s="55" customFormat="1" ht="15" customHeight="1" x14ac:dyDescent="0.3">
      <c r="B13" s="70"/>
      <c r="C13" s="71"/>
      <c r="D13" s="72"/>
      <c r="E13" s="72"/>
      <c r="F13" s="72"/>
      <c r="G13" s="72"/>
      <c r="H13" s="72"/>
      <c r="I13" s="72"/>
      <c r="J13" s="72"/>
      <c r="K13" s="72"/>
      <c r="L13" s="72"/>
      <c r="M13" s="72"/>
      <c r="N13" s="72"/>
      <c r="O13" s="72"/>
      <c r="P13" s="65"/>
      <c r="Q13" s="69">
        <v>10</v>
      </c>
      <c r="R13" s="58" t="s">
        <v>126</v>
      </c>
    </row>
    <row r="14" spans="2:26" s="55" customFormat="1" ht="15" customHeight="1" x14ac:dyDescent="0.25">
      <c r="B14" s="67"/>
      <c r="C14" s="73"/>
      <c r="D14" s="72"/>
      <c r="E14" s="72"/>
      <c r="F14" s="72"/>
      <c r="G14" s="72"/>
      <c r="H14" s="72"/>
      <c r="I14" s="72"/>
      <c r="J14" s="72"/>
      <c r="K14" s="72"/>
      <c r="L14" s="72"/>
      <c r="M14" s="72"/>
      <c r="N14" s="72"/>
      <c r="O14" s="72"/>
      <c r="P14" s="65"/>
      <c r="Q14" s="69">
        <v>11</v>
      </c>
      <c r="R14" s="58" t="s">
        <v>126</v>
      </c>
    </row>
    <row r="15" spans="2:26" s="55" customFormat="1" ht="137.1" customHeight="1" x14ac:dyDescent="0.25">
      <c r="B15" s="290" t="s">
        <v>144</v>
      </c>
      <c r="C15" s="87" t="s">
        <v>121</v>
      </c>
      <c r="D15" s="287" t="s">
        <v>83</v>
      </c>
      <c r="E15" s="292"/>
      <c r="F15" s="292"/>
      <c r="G15" s="292"/>
      <c r="H15" s="292"/>
      <c r="I15" s="292"/>
      <c r="J15" s="292"/>
      <c r="K15" s="292"/>
      <c r="L15" s="292"/>
      <c r="M15" s="292"/>
      <c r="N15" s="292"/>
      <c r="O15" s="293"/>
      <c r="P15" s="65"/>
      <c r="Q15" s="69">
        <v>12</v>
      </c>
      <c r="R15" s="58" t="s">
        <v>126</v>
      </c>
    </row>
    <row r="16" spans="2:26" s="55" customFormat="1" ht="138.94999999999999" customHeight="1" x14ac:dyDescent="0.25">
      <c r="B16" s="291"/>
      <c r="C16" s="87" t="s">
        <v>84</v>
      </c>
      <c r="D16" s="287" t="s">
        <v>85</v>
      </c>
      <c r="E16" s="292"/>
      <c r="F16" s="292"/>
      <c r="G16" s="292"/>
      <c r="H16" s="292"/>
      <c r="I16" s="292"/>
      <c r="J16" s="292"/>
      <c r="K16" s="292"/>
      <c r="L16" s="292"/>
      <c r="M16" s="292"/>
      <c r="N16" s="292"/>
      <c r="O16" s="293"/>
      <c r="P16" s="65"/>
      <c r="Q16" s="69">
        <v>13</v>
      </c>
      <c r="R16" s="58" t="s">
        <v>126</v>
      </c>
    </row>
    <row r="17" spans="2:18" s="55" customFormat="1" ht="50.1" customHeight="1" x14ac:dyDescent="0.25">
      <c r="B17" s="291"/>
      <c r="C17" s="87" t="s">
        <v>86</v>
      </c>
      <c r="D17" s="287" t="s">
        <v>72</v>
      </c>
      <c r="E17" s="292"/>
      <c r="F17" s="292"/>
      <c r="G17" s="292"/>
      <c r="H17" s="292"/>
      <c r="I17" s="292"/>
      <c r="J17" s="292"/>
      <c r="K17" s="292"/>
      <c r="L17" s="292"/>
      <c r="M17" s="292"/>
      <c r="N17" s="292"/>
      <c r="O17" s="293"/>
      <c r="P17" s="65"/>
      <c r="Q17" s="69">
        <v>14</v>
      </c>
      <c r="R17" s="58" t="s">
        <v>126</v>
      </c>
    </row>
    <row r="18" spans="2:18" s="55" customFormat="1" ht="60.95" customHeight="1" x14ac:dyDescent="0.25">
      <c r="B18" s="291"/>
      <c r="C18" s="87" t="s">
        <v>73</v>
      </c>
      <c r="D18" s="287" t="s">
        <v>74</v>
      </c>
      <c r="E18" s="292"/>
      <c r="F18" s="292"/>
      <c r="G18" s="292"/>
      <c r="H18" s="292"/>
      <c r="I18" s="292"/>
      <c r="J18" s="292"/>
      <c r="K18" s="292"/>
      <c r="L18" s="292"/>
      <c r="M18" s="292"/>
      <c r="N18" s="292"/>
      <c r="O18" s="293"/>
      <c r="P18" s="65"/>
      <c r="Q18" s="69">
        <v>15</v>
      </c>
      <c r="R18" s="58" t="s">
        <v>126</v>
      </c>
    </row>
    <row r="19" spans="2:18" s="55" customFormat="1" ht="12.95" customHeight="1" x14ac:dyDescent="0.3">
      <c r="B19" s="70"/>
      <c r="C19" s="71"/>
      <c r="D19" s="72"/>
      <c r="E19" s="72"/>
      <c r="F19" s="72"/>
      <c r="G19" s="72"/>
      <c r="H19" s="72"/>
      <c r="I19" s="72"/>
      <c r="J19" s="72"/>
      <c r="K19" s="72"/>
      <c r="L19" s="72"/>
      <c r="M19" s="72"/>
      <c r="N19" s="72"/>
      <c r="O19" s="72"/>
      <c r="P19" s="65"/>
      <c r="Q19" s="69">
        <v>18</v>
      </c>
      <c r="R19" s="58" t="s">
        <v>126</v>
      </c>
    </row>
    <row r="20" spans="2:18" s="55" customFormat="1" ht="12.95" customHeight="1" x14ac:dyDescent="0.3">
      <c r="B20" s="70"/>
      <c r="C20" s="71"/>
      <c r="D20" s="72"/>
      <c r="E20" s="72"/>
      <c r="F20" s="72"/>
      <c r="G20" s="72"/>
      <c r="H20" s="72"/>
      <c r="I20" s="72"/>
      <c r="J20" s="72"/>
      <c r="K20" s="72"/>
      <c r="L20" s="72"/>
      <c r="M20" s="72"/>
      <c r="N20" s="72"/>
      <c r="O20" s="72"/>
      <c r="P20" s="65"/>
      <c r="Q20" s="69"/>
      <c r="R20" s="58"/>
    </row>
    <row r="21" spans="2:18" s="55" customFormat="1" ht="12.95" customHeight="1" x14ac:dyDescent="0.3">
      <c r="B21" s="70"/>
      <c r="C21" s="71"/>
      <c r="D21" s="72"/>
      <c r="E21" s="72"/>
      <c r="F21" s="72"/>
      <c r="G21" s="72"/>
      <c r="H21" s="72"/>
      <c r="I21" s="72"/>
      <c r="J21" s="72"/>
      <c r="K21" s="72"/>
      <c r="L21" s="72"/>
      <c r="M21" s="72"/>
      <c r="N21" s="72"/>
      <c r="O21" s="72"/>
      <c r="P21" s="65"/>
      <c r="Q21" s="69"/>
      <c r="R21" s="58"/>
    </row>
    <row r="22" spans="2:18" s="55" customFormat="1" ht="12.95" customHeight="1" x14ac:dyDescent="0.25">
      <c r="B22" s="67"/>
      <c r="C22" s="73"/>
      <c r="D22" s="72"/>
      <c r="E22" s="72"/>
      <c r="F22" s="72"/>
      <c r="G22" s="72"/>
      <c r="H22" s="72"/>
      <c r="I22" s="72"/>
      <c r="J22" s="72"/>
      <c r="K22" s="72"/>
      <c r="L22" s="72"/>
      <c r="M22" s="72"/>
      <c r="N22" s="72"/>
      <c r="O22" s="72"/>
      <c r="P22" s="65"/>
      <c r="Q22" s="69">
        <v>19</v>
      </c>
      <c r="R22" s="58" t="s">
        <v>126</v>
      </c>
    </row>
    <row r="23" spans="2:18" s="55" customFormat="1" ht="135" customHeight="1" x14ac:dyDescent="0.25">
      <c r="B23" s="258" t="s">
        <v>101</v>
      </c>
      <c r="C23" s="87" t="s">
        <v>90</v>
      </c>
      <c r="D23" s="287" t="s">
        <v>91</v>
      </c>
      <c r="E23" s="292"/>
      <c r="F23" s="292"/>
      <c r="G23" s="292"/>
      <c r="H23" s="292"/>
      <c r="I23" s="292"/>
      <c r="J23" s="292"/>
      <c r="K23" s="292"/>
      <c r="L23" s="292"/>
      <c r="M23" s="292"/>
      <c r="N23" s="292"/>
      <c r="O23" s="293"/>
      <c r="P23" s="65"/>
      <c r="Q23" s="69">
        <v>20</v>
      </c>
      <c r="R23" s="58" t="s">
        <v>126</v>
      </c>
    </row>
    <row r="24" spans="2:18" s="55" customFormat="1" ht="149.1" customHeight="1" x14ac:dyDescent="0.25">
      <c r="B24" s="259"/>
      <c r="C24" s="87" t="s">
        <v>103</v>
      </c>
      <c r="D24" s="287" t="s">
        <v>87</v>
      </c>
      <c r="E24" s="292"/>
      <c r="F24" s="292"/>
      <c r="G24" s="292"/>
      <c r="H24" s="292"/>
      <c r="I24" s="292"/>
      <c r="J24" s="292"/>
      <c r="K24" s="292"/>
      <c r="L24" s="292"/>
      <c r="M24" s="292"/>
      <c r="N24" s="292"/>
      <c r="O24" s="293"/>
      <c r="P24" s="65"/>
      <c r="Q24" s="69">
        <v>21</v>
      </c>
      <c r="R24" s="58" t="s">
        <v>126</v>
      </c>
    </row>
    <row r="25" spans="2:18" s="55" customFormat="1" ht="135.94999999999999" customHeight="1" x14ac:dyDescent="0.25">
      <c r="B25" s="259"/>
      <c r="C25" s="87" t="s">
        <v>81</v>
      </c>
      <c r="D25" s="287" t="s">
        <v>88</v>
      </c>
      <c r="E25" s="292"/>
      <c r="F25" s="292"/>
      <c r="G25" s="292"/>
      <c r="H25" s="292"/>
      <c r="I25" s="292"/>
      <c r="J25" s="292"/>
      <c r="K25" s="292"/>
      <c r="L25" s="292"/>
      <c r="M25" s="292"/>
      <c r="N25" s="292"/>
      <c r="O25" s="293"/>
      <c r="P25" s="65"/>
      <c r="Q25" s="69">
        <v>22</v>
      </c>
      <c r="R25" s="58" t="s">
        <v>126</v>
      </c>
    </row>
    <row r="26" spans="2:18" s="55" customFormat="1" ht="60" customHeight="1" x14ac:dyDescent="0.25">
      <c r="B26" s="259"/>
      <c r="C26" s="87" t="s">
        <v>82</v>
      </c>
      <c r="D26" s="287" t="s">
        <v>80</v>
      </c>
      <c r="E26" s="292"/>
      <c r="F26" s="292"/>
      <c r="G26" s="292"/>
      <c r="H26" s="292"/>
      <c r="I26" s="292"/>
      <c r="J26" s="292"/>
      <c r="K26" s="292"/>
      <c r="L26" s="292"/>
      <c r="M26" s="292"/>
      <c r="N26" s="292"/>
      <c r="O26" s="293"/>
      <c r="P26" s="65"/>
      <c r="Q26" s="69">
        <v>23</v>
      </c>
      <c r="R26" s="58" t="s">
        <v>126</v>
      </c>
    </row>
    <row r="27" spans="2:18" s="55" customFormat="1" ht="14.1" customHeight="1" x14ac:dyDescent="0.25">
      <c r="B27" s="151"/>
      <c r="C27" s="148"/>
      <c r="D27" s="149"/>
      <c r="E27" s="150"/>
      <c r="F27" s="150"/>
      <c r="G27" s="150"/>
      <c r="H27" s="150"/>
      <c r="I27" s="150"/>
      <c r="J27" s="150"/>
      <c r="K27" s="150"/>
      <c r="L27" s="150"/>
      <c r="M27" s="150"/>
      <c r="N27" s="150"/>
      <c r="O27" s="150"/>
      <c r="P27" s="65"/>
      <c r="Q27" s="69"/>
      <c r="R27" s="58"/>
    </row>
    <row r="28" spans="2:18" s="55" customFormat="1" ht="14.1" customHeight="1" x14ac:dyDescent="0.25">
      <c r="B28" s="151"/>
      <c r="C28" s="148"/>
      <c r="D28" s="149"/>
      <c r="E28" s="150"/>
      <c r="F28" s="150"/>
      <c r="G28" s="150"/>
      <c r="H28" s="150"/>
      <c r="I28" s="150"/>
      <c r="J28" s="150"/>
      <c r="K28" s="150"/>
      <c r="L28" s="150"/>
      <c r="M28" s="150"/>
      <c r="N28" s="150"/>
      <c r="O28" s="150"/>
      <c r="P28" s="65"/>
      <c r="Q28" s="69"/>
      <c r="R28" s="58"/>
    </row>
    <row r="29" spans="2:18" s="55" customFormat="1" ht="14.1" customHeight="1" x14ac:dyDescent="0.25">
      <c r="B29" s="151"/>
      <c r="C29" s="148"/>
      <c r="D29" s="149"/>
      <c r="E29" s="150"/>
      <c r="F29" s="150"/>
      <c r="G29" s="150"/>
      <c r="H29" s="150"/>
      <c r="I29" s="150"/>
      <c r="J29" s="150"/>
      <c r="K29" s="150"/>
      <c r="L29" s="150"/>
      <c r="M29" s="150"/>
      <c r="N29" s="150"/>
      <c r="O29" s="150"/>
      <c r="P29" s="65"/>
      <c r="Q29" s="69"/>
      <c r="R29" s="58"/>
    </row>
    <row r="30" spans="2:18" s="55" customFormat="1" ht="14.1" customHeight="1" x14ac:dyDescent="0.25">
      <c r="B30" s="67"/>
      <c r="C30" s="73"/>
      <c r="D30" s="74"/>
      <c r="E30" s="72"/>
      <c r="F30" s="72"/>
      <c r="G30" s="72"/>
      <c r="H30" s="72"/>
      <c r="I30" s="72"/>
      <c r="J30" s="72"/>
      <c r="K30" s="72"/>
      <c r="L30" s="72"/>
      <c r="M30" s="72"/>
      <c r="N30" s="72"/>
      <c r="P30" s="65"/>
      <c r="Q30" s="69">
        <v>27</v>
      </c>
      <c r="R30" s="58" t="s">
        <v>126</v>
      </c>
    </row>
    <row r="31" spans="2:18" s="55" customFormat="1" ht="125.1" customHeight="1" x14ac:dyDescent="0.25">
      <c r="B31" s="290" t="s">
        <v>116</v>
      </c>
      <c r="C31" s="87" t="s">
        <v>77</v>
      </c>
      <c r="D31" s="287" t="s">
        <v>78</v>
      </c>
      <c r="E31" s="288"/>
      <c r="F31" s="288"/>
      <c r="G31" s="288"/>
      <c r="H31" s="288"/>
      <c r="I31" s="288"/>
      <c r="J31" s="288"/>
      <c r="K31" s="288"/>
      <c r="L31" s="288"/>
      <c r="M31" s="288"/>
      <c r="N31" s="288"/>
      <c r="O31" s="289"/>
      <c r="P31" s="65"/>
      <c r="Q31" s="69">
        <v>28</v>
      </c>
      <c r="R31" s="58" t="s">
        <v>126</v>
      </c>
    </row>
    <row r="32" spans="2:18" s="55" customFormat="1" ht="116.1" customHeight="1" x14ac:dyDescent="0.25">
      <c r="B32" s="291"/>
      <c r="C32" s="87" t="s">
        <v>79</v>
      </c>
      <c r="D32" s="287" t="s">
        <v>66</v>
      </c>
      <c r="E32" s="288"/>
      <c r="F32" s="288"/>
      <c r="G32" s="288"/>
      <c r="H32" s="288"/>
      <c r="I32" s="288"/>
      <c r="J32" s="288"/>
      <c r="K32" s="288"/>
      <c r="L32" s="288"/>
      <c r="M32" s="288"/>
      <c r="N32" s="288"/>
      <c r="O32" s="289"/>
      <c r="P32" s="65"/>
      <c r="Q32" s="69">
        <v>29</v>
      </c>
      <c r="R32" s="58" t="s">
        <v>126</v>
      </c>
    </row>
    <row r="33" spans="2:18" s="55" customFormat="1" ht="90.95" customHeight="1" x14ac:dyDescent="0.25">
      <c r="B33" s="291"/>
      <c r="C33" s="87" t="s">
        <v>67</v>
      </c>
      <c r="D33" s="287" t="s">
        <v>68</v>
      </c>
      <c r="E33" s="288"/>
      <c r="F33" s="288"/>
      <c r="G33" s="288"/>
      <c r="H33" s="288"/>
      <c r="I33" s="288"/>
      <c r="J33" s="288"/>
      <c r="K33" s="288"/>
      <c r="L33" s="288"/>
      <c r="M33" s="288"/>
      <c r="N33" s="288"/>
      <c r="O33" s="289"/>
      <c r="P33" s="65"/>
      <c r="Q33" s="69">
        <v>30</v>
      </c>
      <c r="R33" s="58" t="s">
        <v>126</v>
      </c>
    </row>
    <row r="34" spans="2:18" s="55" customFormat="1" ht="62.1" customHeight="1" x14ac:dyDescent="0.25">
      <c r="B34" s="291"/>
      <c r="C34" s="87" t="s">
        <v>69</v>
      </c>
      <c r="D34" s="287" t="s">
        <v>70</v>
      </c>
      <c r="E34" s="288"/>
      <c r="F34" s="288"/>
      <c r="G34" s="288"/>
      <c r="H34" s="288"/>
      <c r="I34" s="288"/>
      <c r="J34" s="288"/>
      <c r="K34" s="288"/>
      <c r="L34" s="288"/>
      <c r="M34" s="288"/>
      <c r="N34" s="288"/>
      <c r="O34" s="289"/>
      <c r="P34" s="65"/>
      <c r="Q34" s="69">
        <v>31</v>
      </c>
      <c r="R34" s="58" t="s">
        <v>126</v>
      </c>
    </row>
    <row r="35" spans="2:18" s="65" customFormat="1" ht="14.1" customHeight="1" x14ac:dyDescent="0.3">
      <c r="B35" s="70"/>
      <c r="C35" s="71"/>
      <c r="D35" s="72"/>
      <c r="E35" s="72"/>
      <c r="F35" s="72"/>
      <c r="G35" s="72"/>
      <c r="H35" s="72"/>
      <c r="I35" s="72"/>
      <c r="J35" s="72"/>
      <c r="K35" s="72"/>
      <c r="L35" s="72"/>
      <c r="M35" s="72"/>
      <c r="N35" s="72"/>
      <c r="O35" s="72"/>
      <c r="Q35" s="75">
        <v>34</v>
      </c>
      <c r="R35" s="75" t="s">
        <v>126</v>
      </c>
    </row>
    <row r="36" spans="2:18" s="65" customFormat="1" ht="14.1" customHeight="1" x14ac:dyDescent="0.3">
      <c r="B36" s="70"/>
      <c r="C36" s="71"/>
      <c r="D36" s="72"/>
      <c r="E36" s="72"/>
      <c r="F36" s="72"/>
      <c r="G36" s="72"/>
      <c r="H36" s="72"/>
      <c r="I36" s="72"/>
      <c r="J36" s="72"/>
      <c r="K36" s="72"/>
      <c r="L36" s="72"/>
      <c r="M36" s="72"/>
      <c r="N36" s="72"/>
      <c r="O36" s="72"/>
      <c r="Q36" s="75"/>
      <c r="R36" s="75"/>
    </row>
    <row r="37" spans="2:18" s="65" customFormat="1" ht="14.1" customHeight="1" x14ac:dyDescent="0.3">
      <c r="B37" s="70"/>
      <c r="C37" s="71"/>
      <c r="D37" s="72"/>
      <c r="E37" s="72"/>
      <c r="F37" s="72"/>
      <c r="G37" s="72"/>
      <c r="H37" s="72"/>
      <c r="I37" s="72"/>
      <c r="J37" s="72"/>
      <c r="K37" s="72"/>
      <c r="L37" s="72"/>
      <c r="M37" s="72"/>
      <c r="N37" s="72"/>
      <c r="O37" s="72"/>
      <c r="Q37" s="75"/>
      <c r="R37" s="75"/>
    </row>
    <row r="38" spans="2:18" s="65" customFormat="1" ht="14.1" customHeight="1" x14ac:dyDescent="0.2">
      <c r="B38" s="67"/>
      <c r="C38" s="73"/>
      <c r="D38" s="72"/>
      <c r="E38" s="72"/>
      <c r="F38" s="72"/>
      <c r="G38" s="72"/>
      <c r="H38" s="72"/>
      <c r="I38" s="72"/>
      <c r="J38" s="72"/>
      <c r="K38" s="72"/>
      <c r="L38" s="72"/>
      <c r="M38" s="72"/>
      <c r="N38" s="72"/>
      <c r="O38" s="72"/>
      <c r="Q38" s="69">
        <v>35</v>
      </c>
      <c r="R38" s="58" t="s">
        <v>126</v>
      </c>
    </row>
    <row r="39" spans="2:18" s="65" customFormat="1" ht="50.1" customHeight="1" x14ac:dyDescent="0.2">
      <c r="B39" s="290" t="s">
        <v>104</v>
      </c>
      <c r="C39" s="87" t="s">
        <v>71</v>
      </c>
      <c r="D39" s="287" t="s">
        <v>60</v>
      </c>
      <c r="E39" s="288"/>
      <c r="F39" s="288"/>
      <c r="G39" s="288"/>
      <c r="H39" s="288"/>
      <c r="I39" s="288"/>
      <c r="J39" s="288"/>
      <c r="K39" s="288"/>
      <c r="L39" s="288"/>
      <c r="M39" s="288"/>
      <c r="N39" s="288"/>
      <c r="O39" s="289"/>
      <c r="Q39" s="69">
        <v>36</v>
      </c>
      <c r="R39" s="58" t="s">
        <v>126</v>
      </c>
    </row>
    <row r="40" spans="2:18" s="55" customFormat="1" ht="62.1" customHeight="1" x14ac:dyDescent="0.25">
      <c r="B40" s="299"/>
      <c r="C40" s="87" t="s">
        <v>61</v>
      </c>
      <c r="D40" s="287" t="s">
        <v>62</v>
      </c>
      <c r="E40" s="288"/>
      <c r="F40" s="288"/>
      <c r="G40" s="288"/>
      <c r="H40" s="288"/>
      <c r="I40" s="288"/>
      <c r="J40" s="288"/>
      <c r="K40" s="288"/>
      <c r="L40" s="288"/>
      <c r="M40" s="288"/>
      <c r="N40" s="288"/>
      <c r="O40" s="289"/>
      <c r="P40" s="65"/>
      <c r="Q40" s="69">
        <v>37</v>
      </c>
      <c r="R40" s="58" t="s">
        <v>126</v>
      </c>
    </row>
    <row r="41" spans="2:18" s="55" customFormat="1" ht="93" customHeight="1" x14ac:dyDescent="0.25">
      <c r="B41" s="299"/>
      <c r="C41" s="87" t="s">
        <v>63</v>
      </c>
      <c r="D41" s="287" t="s">
        <v>64</v>
      </c>
      <c r="E41" s="288"/>
      <c r="F41" s="288"/>
      <c r="G41" s="288"/>
      <c r="H41" s="288"/>
      <c r="I41" s="288"/>
      <c r="J41" s="288"/>
      <c r="K41" s="288"/>
      <c r="L41" s="288"/>
      <c r="M41" s="288"/>
      <c r="N41" s="288"/>
      <c r="O41" s="289"/>
      <c r="P41" s="65"/>
      <c r="Q41" s="69">
        <v>38</v>
      </c>
      <c r="R41" s="58" t="s">
        <v>126</v>
      </c>
    </row>
    <row r="42" spans="2:18" s="55" customFormat="1" ht="114.95" customHeight="1" x14ac:dyDescent="0.25">
      <c r="B42" s="299"/>
      <c r="C42" s="87" t="s">
        <v>65</v>
      </c>
      <c r="D42" s="287" t="s">
        <v>51</v>
      </c>
      <c r="E42" s="288"/>
      <c r="F42" s="288"/>
      <c r="G42" s="288"/>
      <c r="H42" s="288"/>
      <c r="I42" s="288"/>
      <c r="J42" s="288"/>
      <c r="K42" s="288"/>
      <c r="L42" s="288"/>
      <c r="M42" s="288"/>
      <c r="N42" s="288"/>
      <c r="O42" s="289"/>
      <c r="P42" s="65"/>
      <c r="Q42" s="69">
        <v>39</v>
      </c>
      <c r="R42" s="58" t="s">
        <v>126</v>
      </c>
    </row>
    <row r="43" spans="2:18" s="65" customFormat="1" ht="12.75" x14ac:dyDescent="0.2">
      <c r="C43" s="76"/>
      <c r="D43" s="76"/>
      <c r="E43" s="76"/>
      <c r="F43" s="76"/>
      <c r="G43" s="76"/>
      <c r="H43" s="76"/>
      <c r="I43" s="76"/>
      <c r="J43" s="76"/>
      <c r="K43" s="76"/>
      <c r="L43" s="76"/>
      <c r="M43" s="76"/>
      <c r="N43" s="76"/>
      <c r="O43" s="76"/>
    </row>
    <row r="44" spans="2:18" s="55" customFormat="1" ht="16.5" x14ac:dyDescent="0.3">
      <c r="B44" s="70"/>
      <c r="C44" s="77"/>
      <c r="D44" s="78"/>
      <c r="E44" s="78"/>
      <c r="F44" s="78"/>
      <c r="G44" s="78"/>
      <c r="H44" s="78"/>
      <c r="I44" s="78"/>
      <c r="J44" s="78"/>
      <c r="K44" s="78"/>
      <c r="L44" s="78"/>
      <c r="M44" s="78"/>
      <c r="N44" s="79"/>
      <c r="O44" s="78"/>
      <c r="P44" s="54"/>
      <c r="Q44" s="75">
        <v>45</v>
      </c>
      <c r="R44" s="75" t="s">
        <v>143</v>
      </c>
    </row>
    <row r="45" spans="2:18" s="55" customFormat="1" ht="18" x14ac:dyDescent="0.35">
      <c r="B45" s="80"/>
      <c r="C45" s="81"/>
      <c r="D45" s="82"/>
      <c r="E45" s="83"/>
      <c r="F45" s="83"/>
      <c r="G45" s="83"/>
      <c r="H45" s="83"/>
      <c r="I45" s="83"/>
      <c r="J45" s="83"/>
      <c r="K45" s="83"/>
      <c r="L45" s="83"/>
      <c r="M45" s="83"/>
      <c r="N45" s="83"/>
      <c r="O45" s="83"/>
      <c r="P45" s="54"/>
      <c r="Q45" s="69">
        <v>49</v>
      </c>
      <c r="R45" s="58" t="s">
        <v>143</v>
      </c>
    </row>
    <row r="46" spans="2:18" s="55" customFormat="1" ht="16.5" x14ac:dyDescent="0.3">
      <c r="B46" s="84"/>
      <c r="C46" s="81"/>
      <c r="D46" s="78"/>
      <c r="E46" s="78"/>
      <c r="F46" s="78"/>
      <c r="G46" s="78"/>
      <c r="H46" s="78"/>
      <c r="I46" s="78"/>
      <c r="J46" s="78"/>
      <c r="K46" s="78"/>
      <c r="L46" s="78"/>
      <c r="M46" s="78"/>
      <c r="N46" s="79"/>
      <c r="O46" s="78"/>
      <c r="P46" s="54"/>
      <c r="Q46" s="75">
        <v>49.5</v>
      </c>
      <c r="R46" s="75" t="s">
        <v>127</v>
      </c>
    </row>
    <row r="47" spans="2:18" s="55" customFormat="1" x14ac:dyDescent="0.25">
      <c r="B47" s="84"/>
      <c r="C47" s="85"/>
      <c r="D47" s="78"/>
      <c r="E47" s="78"/>
      <c r="F47" s="78"/>
      <c r="G47" s="78"/>
      <c r="H47" s="78"/>
      <c r="I47" s="78"/>
      <c r="J47" s="78"/>
      <c r="K47" s="78"/>
      <c r="L47" s="78"/>
      <c r="M47" s="78"/>
      <c r="N47" s="79"/>
      <c r="O47" s="78"/>
      <c r="P47" s="54"/>
      <c r="Q47" s="69">
        <v>50</v>
      </c>
      <c r="R47" s="58" t="s">
        <v>127</v>
      </c>
    </row>
    <row r="48" spans="2:18" s="55" customFormat="1" x14ac:dyDescent="0.25">
      <c r="C48" s="86"/>
      <c r="D48" s="53"/>
      <c r="E48" s="53"/>
      <c r="F48" s="53"/>
      <c r="G48" s="53"/>
      <c r="H48" s="53"/>
      <c r="I48" s="53"/>
      <c r="J48" s="53"/>
      <c r="K48" s="53"/>
      <c r="L48" s="53"/>
      <c r="M48" s="53"/>
      <c r="N48" s="52"/>
      <c r="O48" s="53"/>
      <c r="P48" s="54"/>
      <c r="Q48" s="69">
        <v>51</v>
      </c>
      <c r="R48" s="58" t="s">
        <v>127</v>
      </c>
    </row>
    <row r="49" spans="3:18" s="55" customFormat="1" x14ac:dyDescent="0.25">
      <c r="C49" s="86"/>
      <c r="D49" s="53"/>
      <c r="E49" s="53"/>
      <c r="F49" s="53"/>
      <c r="G49" s="53"/>
      <c r="H49" s="53"/>
      <c r="I49" s="53"/>
      <c r="J49" s="53"/>
      <c r="K49" s="53"/>
      <c r="L49" s="53"/>
      <c r="M49" s="53"/>
      <c r="N49" s="52"/>
      <c r="O49" s="53"/>
      <c r="P49" s="54"/>
      <c r="Q49" s="69">
        <v>52</v>
      </c>
      <c r="R49" s="58" t="s">
        <v>127</v>
      </c>
    </row>
    <row r="50" spans="3:18" s="55" customFormat="1" x14ac:dyDescent="0.25">
      <c r="C50" s="86"/>
      <c r="D50" s="53"/>
      <c r="E50" s="53"/>
      <c r="F50" s="53"/>
      <c r="G50" s="53"/>
      <c r="H50" s="53"/>
      <c r="I50" s="53"/>
      <c r="J50" s="53"/>
      <c r="K50" s="53"/>
      <c r="L50" s="53"/>
      <c r="M50" s="53"/>
      <c r="N50" s="52"/>
      <c r="O50" s="53"/>
      <c r="P50" s="54"/>
      <c r="Q50" s="69">
        <v>53</v>
      </c>
      <c r="R50" s="58" t="s">
        <v>127</v>
      </c>
    </row>
    <row r="51" spans="3:18" s="55" customFormat="1" x14ac:dyDescent="0.25">
      <c r="C51" s="86"/>
      <c r="D51" s="53"/>
      <c r="E51" s="53"/>
      <c r="F51" s="53"/>
      <c r="G51" s="53"/>
      <c r="H51" s="53"/>
      <c r="I51" s="53"/>
      <c r="J51" s="53"/>
      <c r="K51" s="53"/>
      <c r="L51" s="53"/>
      <c r="M51" s="53"/>
      <c r="N51" s="52"/>
      <c r="O51" s="53"/>
      <c r="P51" s="54"/>
      <c r="Q51" s="75">
        <v>54</v>
      </c>
      <c r="R51" s="75" t="s">
        <v>127</v>
      </c>
    </row>
    <row r="52" spans="3:18" s="55" customFormat="1" x14ac:dyDescent="0.25">
      <c r="C52" s="86"/>
      <c r="D52" s="53"/>
      <c r="E52" s="53"/>
      <c r="F52" s="53"/>
      <c r="G52" s="53"/>
      <c r="H52" s="53"/>
      <c r="I52" s="53"/>
      <c r="J52" s="53"/>
      <c r="K52" s="53"/>
      <c r="L52" s="53"/>
      <c r="M52" s="53"/>
      <c r="N52" s="52"/>
      <c r="O52" s="53"/>
      <c r="P52" s="54"/>
      <c r="Q52" s="69">
        <v>55</v>
      </c>
      <c r="R52" s="58" t="s">
        <v>127</v>
      </c>
    </row>
    <row r="53" spans="3:18" s="55" customFormat="1" x14ac:dyDescent="0.25">
      <c r="C53" s="86"/>
      <c r="D53" s="53"/>
      <c r="E53" s="53"/>
      <c r="F53" s="53"/>
      <c r="G53" s="53"/>
      <c r="H53" s="53"/>
      <c r="I53" s="53"/>
      <c r="J53" s="53"/>
      <c r="K53" s="53"/>
      <c r="L53" s="53"/>
      <c r="M53" s="53"/>
      <c r="N53" s="52"/>
      <c r="O53" s="53"/>
      <c r="P53" s="54"/>
      <c r="Q53" s="69">
        <v>56</v>
      </c>
      <c r="R53" s="58" t="s">
        <v>127</v>
      </c>
    </row>
    <row r="54" spans="3:18" s="55" customFormat="1" x14ac:dyDescent="0.25">
      <c r="C54" s="86"/>
      <c r="D54" s="53"/>
      <c r="E54" s="53"/>
      <c r="F54" s="53"/>
      <c r="G54" s="53"/>
      <c r="H54" s="53"/>
      <c r="I54" s="53"/>
      <c r="J54" s="53"/>
      <c r="K54" s="53"/>
      <c r="L54" s="53"/>
      <c r="M54" s="53"/>
      <c r="N54" s="52"/>
      <c r="O54" s="53"/>
      <c r="P54" s="54"/>
      <c r="Q54" s="69">
        <v>57</v>
      </c>
      <c r="R54" s="58" t="s">
        <v>127</v>
      </c>
    </row>
    <row r="55" spans="3:18" s="55" customFormat="1" x14ac:dyDescent="0.25">
      <c r="C55" s="86"/>
      <c r="D55" s="53"/>
      <c r="E55" s="53"/>
      <c r="F55" s="53"/>
      <c r="G55" s="53"/>
      <c r="H55" s="53"/>
      <c r="I55" s="53"/>
      <c r="J55" s="53"/>
      <c r="K55" s="53"/>
      <c r="L55" s="53"/>
      <c r="M55" s="53"/>
      <c r="N55" s="52"/>
      <c r="O55" s="53"/>
      <c r="P55" s="54"/>
      <c r="Q55" s="69">
        <v>58</v>
      </c>
      <c r="R55" s="58" t="s">
        <v>127</v>
      </c>
    </row>
    <row r="56" spans="3:18" s="55" customFormat="1" x14ac:dyDescent="0.25">
      <c r="C56" s="86"/>
      <c r="D56" s="53"/>
      <c r="E56" s="53"/>
      <c r="F56" s="53"/>
      <c r="G56" s="53"/>
      <c r="H56" s="53"/>
      <c r="I56" s="53"/>
      <c r="J56" s="53"/>
      <c r="K56" s="53"/>
      <c r="L56" s="53"/>
      <c r="M56" s="53"/>
      <c r="N56" s="52"/>
      <c r="O56" s="53"/>
      <c r="P56" s="54"/>
      <c r="Q56" s="69">
        <v>59</v>
      </c>
      <c r="R56" s="58" t="s">
        <v>127</v>
      </c>
    </row>
    <row r="57" spans="3:18" s="55" customFormat="1" x14ac:dyDescent="0.25">
      <c r="C57" s="86"/>
      <c r="D57" s="53"/>
      <c r="E57" s="53"/>
      <c r="F57" s="53"/>
      <c r="G57" s="53"/>
      <c r="H57" s="53"/>
      <c r="I57" s="53"/>
      <c r="J57" s="53"/>
      <c r="K57" s="53"/>
      <c r="L57" s="53"/>
      <c r="M57" s="53"/>
      <c r="N57" s="52"/>
      <c r="O57" s="53"/>
      <c r="P57" s="54"/>
      <c r="Q57" s="69">
        <v>60</v>
      </c>
      <c r="R57" s="58" t="s">
        <v>127</v>
      </c>
    </row>
    <row r="58" spans="3:18" s="55" customFormat="1" x14ac:dyDescent="0.25">
      <c r="C58" s="86"/>
      <c r="D58" s="53"/>
      <c r="E58" s="53"/>
      <c r="F58" s="53"/>
      <c r="G58" s="53"/>
      <c r="H58" s="53"/>
      <c r="I58" s="53"/>
      <c r="J58" s="53"/>
      <c r="K58" s="53"/>
      <c r="L58" s="53"/>
      <c r="M58" s="53"/>
      <c r="N58" s="52"/>
      <c r="O58" s="53"/>
      <c r="P58" s="54"/>
      <c r="Q58" s="69">
        <v>61</v>
      </c>
      <c r="R58" s="58" t="s">
        <v>127</v>
      </c>
    </row>
    <row r="59" spans="3:18" s="55" customFormat="1" x14ac:dyDescent="0.25">
      <c r="C59" s="86"/>
      <c r="D59" s="53"/>
      <c r="E59" s="53"/>
      <c r="F59" s="53"/>
      <c r="G59" s="53"/>
      <c r="H59" s="53"/>
      <c r="I59" s="53"/>
      <c r="J59" s="53"/>
      <c r="K59" s="53"/>
      <c r="L59" s="53"/>
      <c r="M59" s="53"/>
      <c r="N59" s="52"/>
      <c r="O59" s="53"/>
      <c r="P59" s="54"/>
      <c r="Q59" s="69">
        <v>62</v>
      </c>
      <c r="R59" s="58" t="s">
        <v>127</v>
      </c>
    </row>
    <row r="60" spans="3:18" s="55" customFormat="1" x14ac:dyDescent="0.25">
      <c r="C60" s="86"/>
      <c r="D60" s="53"/>
      <c r="E60" s="53"/>
      <c r="F60" s="53"/>
      <c r="G60" s="53"/>
      <c r="H60" s="53"/>
      <c r="I60" s="53"/>
      <c r="J60" s="53"/>
      <c r="K60" s="53"/>
      <c r="L60" s="53"/>
      <c r="M60" s="53"/>
      <c r="N60" s="52"/>
      <c r="O60" s="53"/>
      <c r="P60" s="54"/>
      <c r="Q60" s="69">
        <v>63</v>
      </c>
      <c r="R60" s="58" t="s">
        <v>127</v>
      </c>
    </row>
    <row r="61" spans="3:18" s="55" customFormat="1" x14ac:dyDescent="0.25">
      <c r="C61" s="86"/>
      <c r="D61" s="53"/>
      <c r="E61" s="53"/>
      <c r="F61" s="53"/>
      <c r="G61" s="53"/>
      <c r="H61" s="53"/>
      <c r="I61" s="53"/>
      <c r="J61" s="53"/>
      <c r="K61" s="53"/>
      <c r="L61" s="53"/>
      <c r="M61" s="53"/>
      <c r="N61" s="52"/>
      <c r="O61" s="53"/>
      <c r="P61" s="54"/>
      <c r="Q61" s="69">
        <v>64</v>
      </c>
      <c r="R61" s="58" t="s">
        <v>127</v>
      </c>
    </row>
    <row r="62" spans="3:18" s="55" customFormat="1" x14ac:dyDescent="0.25">
      <c r="C62" s="86"/>
      <c r="D62" s="53"/>
      <c r="E62" s="53"/>
      <c r="F62" s="53"/>
      <c r="G62" s="53"/>
      <c r="H62" s="53"/>
      <c r="I62" s="53"/>
      <c r="J62" s="53"/>
      <c r="K62" s="53"/>
      <c r="L62" s="53"/>
      <c r="M62" s="53"/>
      <c r="N62" s="52"/>
      <c r="O62" s="53"/>
      <c r="P62" s="54"/>
      <c r="Q62" s="69">
        <v>65</v>
      </c>
      <c r="R62" s="58" t="s">
        <v>127</v>
      </c>
    </row>
    <row r="63" spans="3:18" s="55" customFormat="1" x14ac:dyDescent="0.25">
      <c r="C63" s="86"/>
      <c r="D63" s="53"/>
      <c r="E63" s="53"/>
      <c r="F63" s="53"/>
      <c r="G63" s="53"/>
      <c r="H63" s="53"/>
      <c r="I63" s="53"/>
      <c r="J63" s="53"/>
      <c r="K63" s="53"/>
      <c r="L63" s="53"/>
      <c r="M63" s="53"/>
      <c r="N63" s="52"/>
      <c r="O63" s="53"/>
      <c r="P63" s="54"/>
      <c r="Q63" s="69">
        <v>66</v>
      </c>
      <c r="R63" s="58" t="s">
        <v>127</v>
      </c>
    </row>
    <row r="64" spans="3:18" s="55" customFormat="1" x14ac:dyDescent="0.25">
      <c r="C64" s="86"/>
      <c r="D64" s="53"/>
      <c r="E64" s="53"/>
      <c r="F64" s="53"/>
      <c r="G64" s="53"/>
      <c r="H64" s="53"/>
      <c r="I64" s="53"/>
      <c r="J64" s="53"/>
      <c r="K64" s="53"/>
      <c r="L64" s="53"/>
      <c r="M64" s="53"/>
      <c r="N64" s="52"/>
      <c r="O64" s="53"/>
      <c r="P64" s="54"/>
      <c r="Q64" s="69">
        <v>67</v>
      </c>
      <c r="R64" s="58" t="s">
        <v>127</v>
      </c>
    </row>
    <row r="65" spans="3:18" s="55" customFormat="1" x14ac:dyDescent="0.25">
      <c r="C65" s="86"/>
      <c r="D65" s="53"/>
      <c r="E65" s="53"/>
      <c r="F65" s="53"/>
      <c r="G65" s="53"/>
      <c r="H65" s="53"/>
      <c r="I65" s="53"/>
      <c r="J65" s="53"/>
      <c r="K65" s="53"/>
      <c r="L65" s="53"/>
      <c r="M65" s="53"/>
      <c r="N65" s="52"/>
      <c r="O65" s="53"/>
      <c r="P65" s="54"/>
      <c r="Q65" s="69">
        <v>68</v>
      </c>
      <c r="R65" s="58" t="s">
        <v>127</v>
      </c>
    </row>
    <row r="66" spans="3:18" s="55" customFormat="1" x14ac:dyDescent="0.25">
      <c r="C66" s="86"/>
      <c r="D66" s="53"/>
      <c r="E66" s="53"/>
      <c r="F66" s="53"/>
      <c r="G66" s="53"/>
      <c r="H66" s="53"/>
      <c r="I66" s="53"/>
      <c r="J66" s="53"/>
      <c r="K66" s="53"/>
      <c r="L66" s="53"/>
      <c r="M66" s="53"/>
      <c r="N66" s="52"/>
      <c r="O66" s="53"/>
      <c r="P66" s="54"/>
      <c r="Q66" s="69">
        <v>69</v>
      </c>
      <c r="R66" s="58" t="s">
        <v>127</v>
      </c>
    </row>
    <row r="67" spans="3:18" s="55" customFormat="1" x14ac:dyDescent="0.25">
      <c r="C67" s="86"/>
      <c r="D67" s="53"/>
      <c r="E67" s="53"/>
      <c r="F67" s="53"/>
      <c r="G67" s="53"/>
      <c r="H67" s="53"/>
      <c r="I67" s="53"/>
      <c r="J67" s="53"/>
      <c r="K67" s="53"/>
      <c r="L67" s="53"/>
      <c r="M67" s="53"/>
      <c r="N67" s="52"/>
      <c r="O67" s="53"/>
      <c r="P67" s="54"/>
      <c r="Q67" s="69">
        <v>70</v>
      </c>
      <c r="R67" s="58" t="s">
        <v>127</v>
      </c>
    </row>
    <row r="68" spans="3:18" s="55" customFormat="1" x14ac:dyDescent="0.25">
      <c r="C68" s="86"/>
      <c r="D68" s="53"/>
      <c r="E68" s="53"/>
      <c r="F68" s="53"/>
      <c r="G68" s="53"/>
      <c r="H68" s="53"/>
      <c r="I68" s="53"/>
      <c r="J68" s="53"/>
      <c r="K68" s="53"/>
      <c r="L68" s="53"/>
      <c r="M68" s="53"/>
      <c r="N68" s="52"/>
      <c r="O68" s="53"/>
      <c r="P68" s="54"/>
      <c r="Q68" s="69">
        <v>71</v>
      </c>
      <c r="R68" s="58" t="s">
        <v>127</v>
      </c>
    </row>
    <row r="69" spans="3:18" s="55" customFormat="1" x14ac:dyDescent="0.25">
      <c r="C69" s="86"/>
      <c r="D69" s="53"/>
      <c r="E69" s="53"/>
      <c r="F69" s="53"/>
      <c r="G69" s="53"/>
      <c r="H69" s="53"/>
      <c r="I69" s="53"/>
      <c r="J69" s="53"/>
      <c r="K69" s="53"/>
      <c r="L69" s="53"/>
      <c r="M69" s="53"/>
      <c r="N69" s="52"/>
      <c r="O69" s="53"/>
      <c r="P69" s="54"/>
      <c r="Q69" s="69">
        <v>72</v>
      </c>
      <c r="R69" s="58" t="s">
        <v>127</v>
      </c>
    </row>
    <row r="70" spans="3:18" s="55" customFormat="1" x14ac:dyDescent="0.25">
      <c r="C70" s="86"/>
      <c r="D70" s="53"/>
      <c r="E70" s="53"/>
      <c r="F70" s="53"/>
      <c r="G70" s="53"/>
      <c r="H70" s="53"/>
      <c r="I70" s="53"/>
      <c r="J70" s="53"/>
      <c r="K70" s="53"/>
      <c r="L70" s="53"/>
      <c r="M70" s="53"/>
      <c r="N70" s="52"/>
      <c r="O70" s="53"/>
      <c r="P70" s="54"/>
      <c r="Q70" s="69">
        <v>73</v>
      </c>
      <c r="R70" s="58" t="s">
        <v>127</v>
      </c>
    </row>
    <row r="71" spans="3:18" s="55" customFormat="1" x14ac:dyDescent="0.25">
      <c r="C71" s="86"/>
      <c r="D71" s="53"/>
      <c r="E71" s="53"/>
      <c r="F71" s="53"/>
      <c r="G71" s="53"/>
      <c r="H71" s="53"/>
      <c r="I71" s="53"/>
      <c r="J71" s="53"/>
      <c r="K71" s="53"/>
      <c r="L71" s="53"/>
      <c r="M71" s="53"/>
      <c r="N71" s="52"/>
      <c r="O71" s="53"/>
      <c r="P71" s="54"/>
      <c r="Q71" s="69">
        <v>74</v>
      </c>
      <c r="R71" s="58" t="s">
        <v>127</v>
      </c>
    </row>
    <row r="72" spans="3:18" s="55" customFormat="1" x14ac:dyDescent="0.25">
      <c r="C72" s="86"/>
      <c r="D72" s="53"/>
      <c r="E72" s="53"/>
      <c r="F72" s="53"/>
      <c r="G72" s="53"/>
      <c r="H72" s="53"/>
      <c r="I72" s="53"/>
      <c r="J72" s="53"/>
      <c r="K72" s="53"/>
      <c r="L72" s="53"/>
      <c r="M72" s="53"/>
      <c r="N72" s="52"/>
      <c r="O72" s="53"/>
      <c r="P72" s="54"/>
      <c r="Q72" s="69">
        <v>75</v>
      </c>
      <c r="R72" s="58" t="s">
        <v>127</v>
      </c>
    </row>
    <row r="73" spans="3:18" s="55" customFormat="1" x14ac:dyDescent="0.25">
      <c r="C73" s="86"/>
      <c r="D73" s="53"/>
      <c r="E73" s="53"/>
      <c r="F73" s="53"/>
      <c r="G73" s="53"/>
      <c r="H73" s="53"/>
      <c r="I73" s="53"/>
      <c r="J73" s="53"/>
      <c r="K73" s="53"/>
      <c r="L73" s="53"/>
      <c r="M73" s="53"/>
      <c r="N73" s="52"/>
      <c r="O73" s="53"/>
      <c r="P73" s="54"/>
      <c r="Q73" s="69">
        <v>76</v>
      </c>
      <c r="R73" s="58" t="s">
        <v>127</v>
      </c>
    </row>
    <row r="74" spans="3:18" s="55" customFormat="1" x14ac:dyDescent="0.25">
      <c r="C74" s="86"/>
      <c r="D74" s="53"/>
      <c r="E74" s="53"/>
      <c r="F74" s="53"/>
      <c r="G74" s="53"/>
      <c r="H74" s="53"/>
      <c r="I74" s="53"/>
      <c r="J74" s="53"/>
      <c r="K74" s="53"/>
      <c r="L74" s="53"/>
      <c r="M74" s="53"/>
      <c r="N74" s="52"/>
      <c r="O74" s="53"/>
      <c r="P74" s="54"/>
      <c r="Q74" s="69">
        <v>77</v>
      </c>
      <c r="R74" s="58" t="s">
        <v>127</v>
      </c>
    </row>
    <row r="75" spans="3:18" s="55" customFormat="1" x14ac:dyDescent="0.25">
      <c r="C75" s="86"/>
      <c r="D75" s="53"/>
      <c r="E75" s="53"/>
      <c r="F75" s="53"/>
      <c r="G75" s="53"/>
      <c r="H75" s="53"/>
      <c r="I75" s="53"/>
      <c r="J75" s="53"/>
      <c r="K75" s="53"/>
      <c r="L75" s="53"/>
      <c r="M75" s="53"/>
      <c r="N75" s="52"/>
      <c r="O75" s="53"/>
      <c r="P75" s="54"/>
      <c r="Q75" s="69">
        <v>78</v>
      </c>
      <c r="R75" s="58" t="s">
        <v>127</v>
      </c>
    </row>
    <row r="76" spans="3:18" s="55" customFormat="1" x14ac:dyDescent="0.25">
      <c r="C76" s="86"/>
      <c r="D76" s="53"/>
      <c r="E76" s="53"/>
      <c r="F76" s="53"/>
      <c r="G76" s="53"/>
      <c r="H76" s="53"/>
      <c r="I76" s="53"/>
      <c r="J76" s="53"/>
      <c r="K76" s="53"/>
      <c r="L76" s="53"/>
      <c r="M76" s="53"/>
      <c r="N76" s="52"/>
      <c r="O76" s="53"/>
      <c r="P76" s="54"/>
      <c r="Q76" s="69">
        <v>79</v>
      </c>
      <c r="R76" s="58" t="s">
        <v>127</v>
      </c>
    </row>
    <row r="77" spans="3:18" s="55" customFormat="1" x14ac:dyDescent="0.25">
      <c r="C77" s="86"/>
      <c r="D77" s="53"/>
      <c r="E77" s="53"/>
      <c r="F77" s="53"/>
      <c r="G77" s="53"/>
      <c r="H77" s="53"/>
      <c r="I77" s="53"/>
      <c r="J77" s="53"/>
      <c r="K77" s="53"/>
      <c r="L77" s="53"/>
      <c r="M77" s="53"/>
      <c r="N77" s="52"/>
      <c r="O77" s="53"/>
      <c r="P77" s="54"/>
      <c r="Q77" s="69">
        <v>80</v>
      </c>
      <c r="R77" s="58" t="s">
        <v>127</v>
      </c>
    </row>
    <row r="78" spans="3:18" s="55" customFormat="1" x14ac:dyDescent="0.25">
      <c r="C78" s="86"/>
      <c r="D78" s="53"/>
      <c r="E78" s="53"/>
      <c r="F78" s="53"/>
      <c r="G78" s="53"/>
      <c r="H78" s="53"/>
      <c r="I78" s="53"/>
      <c r="J78" s="53"/>
      <c r="K78" s="53"/>
      <c r="L78" s="53"/>
      <c r="M78" s="53"/>
      <c r="N78" s="52"/>
      <c r="O78" s="53"/>
      <c r="P78" s="54"/>
      <c r="Q78" s="69">
        <v>81</v>
      </c>
      <c r="R78" s="58" t="s">
        <v>127</v>
      </c>
    </row>
    <row r="79" spans="3:18" s="55" customFormat="1" x14ac:dyDescent="0.25">
      <c r="C79" s="86"/>
      <c r="D79" s="53"/>
      <c r="E79" s="53"/>
      <c r="F79" s="53"/>
      <c r="G79" s="53"/>
      <c r="H79" s="53"/>
      <c r="I79" s="53"/>
      <c r="J79" s="53"/>
      <c r="K79" s="53"/>
      <c r="L79" s="53"/>
      <c r="M79" s="53"/>
      <c r="N79" s="52"/>
      <c r="O79" s="53"/>
      <c r="P79" s="54"/>
      <c r="Q79" s="69">
        <v>82</v>
      </c>
      <c r="R79" s="58" t="s">
        <v>127</v>
      </c>
    </row>
    <row r="80" spans="3:18" s="55" customFormat="1" x14ac:dyDescent="0.25">
      <c r="C80" s="86"/>
      <c r="D80" s="53"/>
      <c r="E80" s="53"/>
      <c r="F80" s="53"/>
      <c r="G80" s="53"/>
      <c r="H80" s="53"/>
      <c r="I80" s="53"/>
      <c r="J80" s="53"/>
      <c r="K80" s="53"/>
      <c r="L80" s="53"/>
      <c r="M80" s="53"/>
      <c r="N80" s="52"/>
      <c r="O80" s="53"/>
      <c r="P80" s="54"/>
      <c r="Q80" s="69">
        <v>83</v>
      </c>
      <c r="R80" s="58" t="s">
        <v>127</v>
      </c>
    </row>
    <row r="81" spans="3:18" s="55" customFormat="1" x14ac:dyDescent="0.25">
      <c r="C81" s="86"/>
      <c r="D81" s="53"/>
      <c r="E81" s="53"/>
      <c r="F81" s="53"/>
      <c r="G81" s="53"/>
      <c r="H81" s="53"/>
      <c r="I81" s="53"/>
      <c r="J81" s="53"/>
      <c r="K81" s="53"/>
      <c r="L81" s="53"/>
      <c r="M81" s="53"/>
      <c r="N81" s="52"/>
      <c r="O81" s="53"/>
      <c r="P81" s="54"/>
      <c r="Q81" s="69">
        <v>84</v>
      </c>
      <c r="R81" s="58" t="s">
        <v>127</v>
      </c>
    </row>
    <row r="82" spans="3:18" x14ac:dyDescent="0.25">
      <c r="Q82" s="21">
        <v>82</v>
      </c>
      <c r="R82" s="3" t="s">
        <v>125</v>
      </c>
    </row>
    <row r="83" spans="3:18" x14ac:dyDescent="0.25">
      <c r="Q83" s="21">
        <v>83</v>
      </c>
      <c r="R83" s="3" t="s">
        <v>125</v>
      </c>
    </row>
    <row r="84" spans="3:18" x14ac:dyDescent="0.25">
      <c r="Q84" s="21">
        <v>84</v>
      </c>
      <c r="R84" s="3" t="s">
        <v>125</v>
      </c>
    </row>
    <row r="85" spans="3:18" x14ac:dyDescent="0.25">
      <c r="Q85" s="21">
        <v>85</v>
      </c>
      <c r="R85" s="3" t="s">
        <v>125</v>
      </c>
    </row>
    <row r="86" spans="3:18" x14ac:dyDescent="0.25">
      <c r="Q86" s="21">
        <v>86</v>
      </c>
      <c r="R86" s="3" t="s">
        <v>125</v>
      </c>
    </row>
    <row r="87" spans="3:18" x14ac:dyDescent="0.25">
      <c r="Q87" s="21">
        <v>87</v>
      </c>
      <c r="R87" s="3" t="s">
        <v>125</v>
      </c>
    </row>
    <row r="88" spans="3:18" x14ac:dyDescent="0.25">
      <c r="Q88" s="21">
        <v>88</v>
      </c>
      <c r="R88" s="3" t="s">
        <v>125</v>
      </c>
    </row>
    <row r="89" spans="3:18" x14ac:dyDescent="0.25">
      <c r="Q89" s="21">
        <v>89</v>
      </c>
      <c r="R89" s="3" t="s">
        <v>125</v>
      </c>
    </row>
    <row r="90" spans="3:18" x14ac:dyDescent="0.25">
      <c r="Q90" s="4">
        <v>90</v>
      </c>
      <c r="R90" s="3" t="s">
        <v>125</v>
      </c>
    </row>
    <row r="91" spans="3:18" x14ac:dyDescent="0.25">
      <c r="Q91" s="4">
        <v>91</v>
      </c>
      <c r="R91" s="3" t="s">
        <v>125</v>
      </c>
    </row>
    <row r="92" spans="3:18" x14ac:dyDescent="0.25">
      <c r="Q92" s="4">
        <v>92</v>
      </c>
      <c r="R92" s="3" t="s">
        <v>125</v>
      </c>
    </row>
    <row r="93" spans="3:18" x14ac:dyDescent="0.25">
      <c r="Q93" s="4">
        <v>93</v>
      </c>
      <c r="R93" s="3" t="s">
        <v>125</v>
      </c>
    </row>
    <row r="94" spans="3:18" x14ac:dyDescent="0.25">
      <c r="Q94" s="4">
        <v>94</v>
      </c>
      <c r="R94" s="3" t="s">
        <v>125</v>
      </c>
    </row>
    <row r="95" spans="3:18" x14ac:dyDescent="0.25">
      <c r="Q95" s="4">
        <v>95</v>
      </c>
      <c r="R95" s="3" t="s">
        <v>125</v>
      </c>
    </row>
    <row r="96" spans="3:18" x14ac:dyDescent="0.25">
      <c r="Q96" s="4">
        <v>96</v>
      </c>
      <c r="R96" s="3" t="s">
        <v>125</v>
      </c>
    </row>
    <row r="97" spans="17:18" x14ac:dyDescent="0.25">
      <c r="Q97" s="7">
        <v>97</v>
      </c>
      <c r="R97" s="8" t="s">
        <v>125</v>
      </c>
    </row>
    <row r="98" spans="17:18" x14ac:dyDescent="0.25">
      <c r="Q98" s="7">
        <v>98</v>
      </c>
      <c r="R98" s="8" t="s">
        <v>125</v>
      </c>
    </row>
    <row r="99" spans="17:18" x14ac:dyDescent="0.25">
      <c r="Q99" s="7">
        <v>99</v>
      </c>
      <c r="R99" s="8" t="s">
        <v>125</v>
      </c>
    </row>
    <row r="100" spans="17:18" x14ac:dyDescent="0.25">
      <c r="Q100" s="7">
        <v>100</v>
      </c>
      <c r="R100" s="8" t="s">
        <v>125</v>
      </c>
    </row>
  </sheetData>
  <mergeCells count="34">
    <mergeCell ref="H3:K3"/>
    <mergeCell ref="D17:O17"/>
    <mergeCell ref="D33:O33"/>
    <mergeCell ref="B23:B26"/>
    <mergeCell ref="D25:O25"/>
    <mergeCell ref="D7:O7"/>
    <mergeCell ref="D8:O8"/>
    <mergeCell ref="D9:O9"/>
    <mergeCell ref="D10:O10"/>
    <mergeCell ref="D23:O23"/>
    <mergeCell ref="D24:O24"/>
    <mergeCell ref="B6:K6"/>
    <mergeCell ref="D41:O41"/>
    <mergeCell ref="B39:B42"/>
    <mergeCell ref="D39:O39"/>
    <mergeCell ref="D40:O40"/>
    <mergeCell ref="B31:B34"/>
    <mergeCell ref="D31:O31"/>
    <mergeCell ref="B1:M1"/>
    <mergeCell ref="B2:G2"/>
    <mergeCell ref="H2:K2"/>
    <mergeCell ref="L2:O2"/>
    <mergeCell ref="D42:O42"/>
    <mergeCell ref="B15:B18"/>
    <mergeCell ref="D15:O15"/>
    <mergeCell ref="D16:O16"/>
    <mergeCell ref="B3:G3"/>
    <mergeCell ref="B4:G4"/>
    <mergeCell ref="H4:K4"/>
    <mergeCell ref="D26:O26"/>
    <mergeCell ref="D32:O32"/>
    <mergeCell ref="B7:B10"/>
    <mergeCell ref="D18:O18"/>
    <mergeCell ref="D34:O34"/>
  </mergeCells>
  <phoneticPr fontId="28" type="noConversion"/>
  <conditionalFormatting sqref="Q7:IV7 B7:C7">
    <cfRule type="cellIs" priority="1" stopIfTrue="1" operator="lessThanOrEqual">
      <formula>5</formula>
    </cfRule>
  </conditionalFormatting>
  <pageMargins left="0" right="0" top="0" bottom="0" header="0" footer="0"/>
  <pageSetup paperSize="9" scale="95" orientation="landscape" horizontalDpi="4294967294" verticalDpi="4294967294"/>
  <headerFooter alignWithMargins="0"/>
  <rowBreaks count="3" manualBreakCount="3">
    <brk id="18" min="1" max="14" man="1"/>
    <brk id="34" min="1" max="14" man="1"/>
    <brk id="47" min="1" max="25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Output Packet (OP) Checklist</vt:lpstr>
      <vt:lpstr>PoDAPO Self Review </vt:lpstr>
      <vt:lpstr> Description of PoDAPO Criteria</vt:lpstr>
      <vt:lpstr>' Description of PoDAPO Criteria'!Print_Area</vt:lpstr>
      <vt:lpstr>'PoDAPO Self Review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Output review form</dc:title>
  <dc:subject>IMCA Socrates</dc:subject>
  <dc:creator>Richard Teare</dc:creator>
  <cp:lastModifiedBy>mono</cp:lastModifiedBy>
  <cp:lastPrinted>2005-01-13T12:41:12Z</cp:lastPrinted>
  <dcterms:created xsi:type="dcterms:W3CDTF">2003-04-02T08:44:38Z</dcterms:created>
  <dcterms:modified xsi:type="dcterms:W3CDTF">2013-04-21T20:53:20Z</dcterms:modified>
</cp:coreProperties>
</file>