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225" yWindow="0" windowWidth="15480" windowHeight="11640" tabRatio="1000" activeTab="1"/>
  </bookViews>
  <sheets>
    <sheet name="Output Packet (OP) Checklist" sheetId="10" r:id="rId1"/>
    <sheet name="PoDAPO Self Review " sheetId="2" r:id="rId2"/>
    <sheet name="PoDAPO Output Reviewer" sheetId="9" r:id="rId3"/>
    <sheet name=" Peer's Review of Your OP " sheetId="8" r:id="rId4"/>
    <sheet name="Your Review of Peer's OP" sheetId="13" r:id="rId5"/>
    <sheet name="ALG Minutes" sheetId="14" r:id="rId6"/>
    <sheet name=" Description of PoDAPO Criteria" sheetId="12" r:id="rId7"/>
  </sheets>
  <definedNames>
    <definedName name="_xlnm.Print_Area" localSheetId="6">' Description of PoDAPO Criteria'!$A$1:$N$47</definedName>
    <definedName name="_xlnm.Print_Area" localSheetId="3">' Peer''s Review of Your OP '!$A$1:$N$54</definedName>
    <definedName name="_xlnm.Print_Area" localSheetId="2">'PoDAPO Output Reviewer'!$A$1:$N$54</definedName>
    <definedName name="_xlnm.Print_Area" localSheetId="1">'PoDAPO Self Review '!$A$1:$N$61</definedName>
    <definedName name="_xlnm.Print_Area" localSheetId="4">'Your Review of Peer''s OP'!$A$1:$N$54</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A2" i="12" l="1"/>
  <c r="G2" i="12"/>
  <c r="A3" i="12"/>
  <c r="G3" i="12"/>
  <c r="A4" i="12"/>
  <c r="G4" i="12"/>
  <c r="A2" i="8"/>
  <c r="A4" i="8"/>
  <c r="O1" i="8"/>
  <c r="G2" i="8"/>
  <c r="A3" i="8"/>
  <c r="G3" i="8"/>
  <c r="G4" i="8"/>
  <c r="B9" i="8"/>
  <c r="B10" i="8"/>
  <c r="B11" i="8"/>
  <c r="B12" i="8"/>
  <c r="B17" i="8"/>
  <c r="B18" i="8"/>
  <c r="B19" i="8"/>
  <c r="B20" i="8"/>
  <c r="B25" i="8"/>
  <c r="B26" i="8"/>
  <c r="B27" i="8"/>
  <c r="B28" i="8"/>
  <c r="B33" i="8"/>
  <c r="B34" i="8"/>
  <c r="B35" i="8"/>
  <c r="B36" i="8"/>
  <c r="B41" i="8"/>
  <c r="B42" i="8"/>
  <c r="B43" i="8"/>
  <c r="B44" i="8"/>
  <c r="O1" i="14"/>
  <c r="A2" i="14"/>
  <c r="G2" i="14"/>
  <c r="A3" i="14"/>
  <c r="G3" i="14"/>
  <c r="A4" i="14"/>
  <c r="G4" i="14"/>
  <c r="H10" i="10"/>
  <c r="H12" i="10"/>
  <c r="H14" i="10"/>
  <c r="H16" i="10"/>
  <c r="H18" i="10"/>
  <c r="H20" i="10"/>
  <c r="H22" i="10"/>
  <c r="H30" i="10"/>
  <c r="O1" i="9"/>
  <c r="A2" i="9"/>
  <c r="G2" i="9"/>
  <c r="A3" i="9"/>
  <c r="G3" i="9"/>
  <c r="A4" i="9"/>
  <c r="G4" i="9"/>
  <c r="B9" i="9"/>
  <c r="O9" i="9"/>
  <c r="B10" i="9"/>
  <c r="O10" i="9"/>
  <c r="B11" i="9"/>
  <c r="O11" i="9"/>
  <c r="B12" i="9"/>
  <c r="O12" i="9"/>
  <c r="A14" i="9"/>
  <c r="B17" i="9"/>
  <c r="O17" i="9"/>
  <c r="B18" i="9"/>
  <c r="O18" i="9"/>
  <c r="B19" i="9"/>
  <c r="O19" i="9"/>
  <c r="B20" i="9"/>
  <c r="O20" i="9"/>
  <c r="A22" i="9"/>
  <c r="B25" i="9"/>
  <c r="O25" i="9"/>
  <c r="B26" i="9"/>
  <c r="O26" i="9"/>
  <c r="B27" i="9"/>
  <c r="O27" i="9"/>
  <c r="B28" i="9"/>
  <c r="O28" i="9"/>
  <c r="A30" i="9"/>
  <c r="B33" i="9"/>
  <c r="O33" i="9"/>
  <c r="B34" i="9"/>
  <c r="O34" i="9"/>
  <c r="B35" i="9"/>
  <c r="O35" i="9"/>
  <c r="B36" i="9"/>
  <c r="O36" i="9"/>
  <c r="A38" i="9"/>
  <c r="A46" i="9"/>
  <c r="B48" i="9"/>
  <c r="B50" i="9" s="1"/>
  <c r="B41" i="9"/>
  <c r="O41" i="9"/>
  <c r="B42" i="9"/>
  <c r="O42" i="9"/>
  <c r="B43" i="9"/>
  <c r="O43" i="9"/>
  <c r="B44" i="9"/>
  <c r="O44" i="9"/>
  <c r="B27" i="2"/>
  <c r="O1" i="2"/>
  <c r="A2" i="2"/>
  <c r="G2" i="2"/>
  <c r="A3" i="2"/>
  <c r="G3" i="2"/>
  <c r="A4" i="2"/>
  <c r="G4" i="2"/>
  <c r="B9" i="2"/>
  <c r="O9" i="2"/>
  <c r="B10" i="2"/>
  <c r="O10" i="2"/>
  <c r="B11" i="2"/>
  <c r="O11" i="2"/>
  <c r="B12" i="2"/>
  <c r="O12" i="2"/>
  <c r="A14" i="2"/>
  <c r="B17" i="2"/>
  <c r="O17" i="2"/>
  <c r="B18" i="2"/>
  <c r="O18" i="2"/>
  <c r="B19" i="2"/>
  <c r="O19" i="2"/>
  <c r="B20" i="2"/>
  <c r="O20" i="2"/>
  <c r="A22" i="2"/>
  <c r="B25" i="2"/>
  <c r="O25" i="2"/>
  <c r="B26" i="2"/>
  <c r="O26" i="2"/>
  <c r="O27" i="2"/>
  <c r="B28" i="2"/>
  <c r="O28" i="2"/>
  <c r="A30" i="2"/>
  <c r="B33" i="2"/>
  <c r="O33" i="2"/>
  <c r="B34" i="2"/>
  <c r="O34" i="2"/>
  <c r="B35" i="2"/>
  <c r="O35" i="2"/>
  <c r="B36" i="2"/>
  <c r="O36" i="2"/>
  <c r="A38" i="2"/>
  <c r="B41" i="2"/>
  <c r="O41" i="2"/>
  <c r="B42" i="2"/>
  <c r="O42" i="2"/>
  <c r="B43" i="2"/>
  <c r="O43" i="2"/>
  <c r="B44" i="2"/>
  <c r="O44" i="2"/>
  <c r="A46" i="2"/>
  <c r="B48" i="2" s="1"/>
  <c r="B50" i="2" s="1"/>
  <c r="A4" i="13"/>
  <c r="A3" i="13"/>
  <c r="O1" i="13"/>
  <c r="A2" i="13"/>
  <c r="G2" i="13"/>
  <c r="G3" i="13"/>
  <c r="G4" i="13"/>
  <c r="B9" i="13"/>
  <c r="B10" i="13"/>
  <c r="B11" i="13"/>
  <c r="B12" i="13"/>
  <c r="B17" i="13"/>
  <c r="B18" i="13"/>
  <c r="B19" i="13"/>
  <c r="B20" i="13"/>
  <c r="B25" i="13"/>
  <c r="B26" i="13"/>
  <c r="B27" i="13"/>
  <c r="B28" i="13"/>
  <c r="B33" i="13"/>
  <c r="B34" i="13"/>
  <c r="B35" i="13"/>
  <c r="B36" i="13"/>
  <c r="B41" i="13"/>
  <c r="B42" i="13"/>
  <c r="B43" i="13"/>
  <c r="B44" i="13"/>
</calcChain>
</file>

<file path=xl/comments1.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2.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3.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4.xml><?xml version="1.0" encoding="utf-8"?>
<comments xmlns="http://schemas.openxmlformats.org/spreadsheetml/2006/main">
  <authors>
    <author>Ethan Roland</author>
  </authors>
  <commentList>
    <comment ref="B9"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10"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11"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2"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7"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8" authorId="0">
      <text>
        <r>
          <rPr>
            <sz val="9"/>
            <color indexed="81"/>
            <rFont val="Arial"/>
            <family val="2"/>
          </rPr>
          <t>In what ways have you evidenced good use of design skills to influence the quality of your projects and your action learning pathway?</t>
        </r>
      </text>
    </comment>
    <comment ref="B19"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20"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5"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6"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7"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8"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3"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4"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5"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6"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41" authorId="0">
      <text>
        <r>
          <rPr>
            <sz val="9"/>
            <color indexed="81"/>
            <rFont val="Arial"/>
            <family val="2"/>
          </rPr>
          <t>Describe the 'value' of your work according to likely effects / impact on the field.</t>
        </r>
      </text>
    </comment>
    <comment ref="B42" authorId="0">
      <text>
        <r>
          <rPr>
            <sz val="9"/>
            <color indexed="81"/>
            <rFont val="Arial"/>
            <family val="2"/>
          </rPr>
          <t xml:space="preserve">Gains to do with improvements in your professional skills.
</t>
        </r>
      </text>
    </comment>
    <comment ref="B43"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4"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comments5.xml><?xml version="1.0" encoding="utf-8"?>
<comments xmlns="http://schemas.openxmlformats.org/spreadsheetml/2006/main">
  <authors>
    <author>Ethan Roland</author>
  </authors>
  <commentList>
    <comment ref="B7" authorId="0">
      <text>
        <r>
          <rPr>
            <b/>
            <sz val="9"/>
            <color indexed="81"/>
            <rFont val="Arial"/>
            <family val="2"/>
          </rPr>
          <t>Editing</t>
        </r>
        <r>
          <rPr>
            <sz val="9"/>
            <color indexed="81"/>
            <rFont val="Arial"/>
            <family val="2"/>
          </rPr>
          <t xml:space="preserve">
Use of grammar, spelling, punctuation, sentence construction, numbering, references, vocabulary, avoiding unnecessary repetition.
</t>
        </r>
        <r>
          <rPr>
            <b/>
            <sz val="9"/>
            <color indexed="81"/>
            <rFont val="Arial"/>
            <family val="2"/>
          </rPr>
          <t>Shape</t>
        </r>
        <r>
          <rPr>
            <sz val="9"/>
            <color indexed="81"/>
            <rFont val="Arial"/>
            <family val="2"/>
          </rPr>
          <t xml:space="preserve">
Make sure a summary is present at the beginning of project report, and that references and appendices are well-used to reduce report clutter.
</t>
        </r>
        <r>
          <rPr>
            <b/>
            <sz val="9"/>
            <color indexed="81"/>
            <rFont val="Arial"/>
            <family val="2"/>
          </rPr>
          <t>Size</t>
        </r>
        <r>
          <rPr>
            <sz val="9"/>
            <color indexed="81"/>
            <rFont val="Arial"/>
            <family val="2"/>
          </rPr>
          <t xml:space="preserve">
Output Packets should come within the word count equivalents stated on the first tab of this Output Packet Workbook.</t>
        </r>
      </text>
    </comment>
    <comment ref="B8" authorId="0">
      <text>
        <r>
          <rPr>
            <sz val="9"/>
            <color indexed="81"/>
            <rFont val="Arial"/>
            <family val="2"/>
          </rPr>
          <t xml:space="preserve">Choices regarding media, genre and style to enhance and support the meaning and the message of the OP. 
</t>
        </r>
        <r>
          <rPr>
            <b/>
            <sz val="9"/>
            <color indexed="81"/>
            <rFont val="Arial"/>
            <family val="2"/>
          </rPr>
          <t xml:space="preserve">Media mix </t>
        </r>
        <r>
          <rPr>
            <sz val="9"/>
            <color indexed="81"/>
            <rFont val="Arial"/>
            <family val="2"/>
          </rPr>
          <t xml:space="preserve">= (for example) video, slide presentation, written report, animations etc.
</t>
        </r>
        <r>
          <rPr>
            <b/>
            <sz val="9"/>
            <color indexed="81"/>
            <rFont val="Arial"/>
            <family val="2"/>
          </rPr>
          <t>Genres</t>
        </r>
        <r>
          <rPr>
            <sz val="9"/>
            <color indexed="81"/>
            <rFont val="Arial"/>
            <family val="2"/>
          </rPr>
          <t xml:space="preserve"> = story, documentary report, game, talk show etc. 
</t>
        </r>
        <r>
          <rPr>
            <b/>
            <sz val="9"/>
            <color indexed="81"/>
            <rFont val="Arial"/>
            <family val="2"/>
          </rPr>
          <t>Styles</t>
        </r>
        <r>
          <rPr>
            <sz val="9"/>
            <color indexed="81"/>
            <rFont val="Arial"/>
            <family val="2"/>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
</t>
        </r>
      </text>
    </comment>
    <comment ref="B9" authorId="0">
      <text>
        <r>
          <rPr>
            <sz val="9"/>
            <color indexed="81"/>
            <rFont val="Arial"/>
            <family val="2"/>
          </rPr>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r>
      </text>
    </comment>
    <comment ref="B10" authorId="0">
      <text>
        <r>
          <rPr>
            <sz val="9"/>
            <color indexed="81"/>
            <rFont val="Arial"/>
            <family val="2"/>
          </rPr>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r>
      </text>
    </comment>
    <comment ref="B15" authorId="0">
      <text>
        <r>
          <rPr>
            <sz val="9"/>
            <color indexed="81"/>
            <rFont val="Arial"/>
            <family val="2"/>
          </rPr>
          <t>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t>
        </r>
        <r>
          <rPr>
            <b/>
            <sz val="9"/>
            <color indexed="81"/>
            <rFont val="Arial"/>
            <family val="2"/>
          </rPr>
          <t xml:space="preserve"> </t>
        </r>
      </text>
    </comment>
    <comment ref="B16" authorId="0">
      <text>
        <r>
          <rPr>
            <sz val="9"/>
            <color indexed="81"/>
            <rFont val="Arial"/>
            <family val="2"/>
          </rPr>
          <t>In what ways have you evidenced good use of design skills to influence the quality of your projects and your action learning pathway?</t>
        </r>
      </text>
    </comment>
    <comment ref="B17" authorId="0">
      <text>
        <r>
          <rPr>
            <sz val="9"/>
            <color indexed="81"/>
            <rFont val="Arial"/>
            <family val="2"/>
          </rPr>
          <t>Did you rise to the challenge to use your Output Packet as a design opportunity? What elements did you design, what was your process and what went well and what was challenging?</t>
        </r>
      </text>
    </comment>
    <comment ref="B18" authorId="0">
      <text>
        <r>
          <rPr>
            <sz val="9"/>
            <color indexed="81"/>
            <rFont val="Arial"/>
            <family val="2"/>
          </rPr>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r>
      </text>
    </comment>
    <comment ref="B23" authorId="0">
      <text>
        <r>
          <rPr>
            <sz val="9"/>
            <color indexed="81"/>
            <rFont val="Arial"/>
            <family val="2"/>
          </rPr>
          <t xml:space="preserve">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
</t>
        </r>
      </text>
    </comment>
    <comment ref="B24" authorId="0">
      <text>
        <r>
          <rPr>
            <sz val="9"/>
            <color indexed="81"/>
            <rFont val="Arial"/>
            <family val="2"/>
          </rPr>
          <t xml:space="preserve">You create the time, space and alliances necessary to enable good quality reflection which you report in your OP - you are careful to look before you come to conclusions,can see things from different perspectives and are keen to search out the meaning of things.
</t>
        </r>
      </text>
    </comment>
    <comment ref="B25" authorId="0">
      <text>
        <r>
          <rPr>
            <sz val="9"/>
            <color indexed="81"/>
            <rFont val="Arial"/>
            <family val="2"/>
          </rPr>
          <t xml:space="preserve">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
</t>
        </r>
      </text>
    </comment>
    <comment ref="B26" authorId="0">
      <text>
        <r>
          <rPr>
            <sz val="9"/>
            <color indexed="81"/>
            <rFont val="Arial"/>
            <family val="2"/>
          </rPr>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r>
      </text>
    </comment>
    <comment ref="B31" authorId="0">
      <text>
        <r>
          <rPr>
            <sz val="9"/>
            <color indexed="81"/>
            <rFont val="Arial"/>
            <family val="2"/>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 ref="B32" authorId="0">
      <text>
        <r>
          <rPr>
            <sz val="9"/>
            <color indexed="81"/>
            <rFont val="Arial"/>
            <family val="2"/>
          </rPr>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r>
      </text>
    </comment>
    <comment ref="B33" authorId="0">
      <text>
        <r>
          <rPr>
            <sz val="9"/>
            <color indexed="81"/>
            <rFont val="Arial"/>
            <family val="2"/>
          </rPr>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r>
      </text>
    </comment>
    <comment ref="B34" authorId="0">
      <text>
        <r>
          <rPr>
            <sz val="9"/>
            <color indexed="81"/>
            <rFont val="Arial"/>
            <family val="2"/>
          </rPr>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r>
      </text>
    </comment>
    <comment ref="B39" authorId="0">
      <text>
        <r>
          <rPr>
            <sz val="9"/>
            <color indexed="81"/>
            <rFont val="Arial"/>
            <family val="2"/>
          </rPr>
          <t>Describe the 'value' of your work according to likely effects / impact on the field.</t>
        </r>
      </text>
    </comment>
    <comment ref="B40" authorId="0">
      <text>
        <r>
          <rPr>
            <sz val="9"/>
            <color indexed="81"/>
            <rFont val="Arial"/>
            <family val="2"/>
          </rPr>
          <t xml:space="preserve">Gains to do with improvements in your professional skills.
</t>
        </r>
      </text>
    </comment>
    <comment ref="B41" authorId="0">
      <text>
        <r>
          <rPr>
            <sz val="9"/>
            <color indexed="81"/>
            <rFont val="Arial"/>
            <family val="2"/>
          </rPr>
          <t xml:space="preserve">What personal insights and gains have you harvested in this cycle and what difference will these make to you? Examples: 
• Patrix-busting
• Zone 0-0 Cultivation
• UL-LL development
• Unlearnings
• Discharging Distresses
• Inter &amp; Intra-Personal 
• Communication
</t>
        </r>
      </text>
    </comment>
    <comment ref="B42" authorId="0">
      <text>
        <r>
          <rPr>
            <sz val="9"/>
            <color indexed="81"/>
            <rFont val="Arial"/>
            <family val="2"/>
          </rPr>
          <t xml:space="preserve">Do you have a strategy for disseminating your learnings and making them permanently available to others working on similar issues? Describe this, show us the links …
</t>
        </r>
      </text>
    </comment>
  </commentList>
</comments>
</file>

<file path=xl/sharedStrings.xml><?xml version="1.0" encoding="utf-8"?>
<sst xmlns="http://schemas.openxmlformats.org/spreadsheetml/2006/main" count="990" uniqueCount="230">
  <si>
    <t>it seems you created yourself a rich learning environement offering a learning environment for others - perfectly in line with the learning pyramid!</t>
    <phoneticPr fontId="0" type="noConversion"/>
  </si>
  <si>
    <t>I would have liked to hear more details</t>
    <phoneticPr fontId="0" type="noConversion"/>
  </si>
  <si>
    <t>I would have liked to hear the challening sides for the participants</t>
    <phoneticPr fontId="0" type="noConversion"/>
  </si>
  <si>
    <t>I feel you got a lot out of the porcesses for yourself - and so did your particiapnts!</t>
    <phoneticPr fontId="0" type="noConversion"/>
  </si>
  <si>
    <t xml:space="preserve">For detailed feedback please see separate file - </t>
    <phoneticPr fontId="0" type="noConversion"/>
  </si>
  <si>
    <t xml:space="preserve">I realize that I am giving myself fairly high marks on this review and I justify them by reflecting on the hard work that went into the season.  Not just for Gaia, but for the program I and others have created.  It was like a baby for me and I was commited to doing what it took to see it succeed.  I collaborated with many people in my community to administer the program and in many instances mimmicked the Gaia University model when designing it.  There was one Gaia University associate who participated in the program and indeed used the experience he gained at Sunrise Ranch as content for one of his output packages.  This is a dynamic that I would like to see repeated next year because there is potential gain for me and my program, the Gaia associate, and Gaia University.  Obviously, strong leadership was needed to guide 11 students through the process of integrating into our community, being effective in the work pattern, and advising them through the process of producing a high quality independent study project. All of my leadership was directed into the project itself rather than delegating any aspects of my op creation.  </t>
  </si>
  <si>
    <t xml:space="preserve">good progrss with Mahara - generally it seems you found your way in documenting - I am currious what learning edges you want to explore next - </t>
    <phoneticPr fontId="0" type="noConversion"/>
  </si>
  <si>
    <t>you manged the two layers of the OP well - the program being 'the projectproject', your IT learning being the additional OP project ...plus your personal learning path</t>
    <phoneticPr fontId="0" type="noConversion"/>
  </si>
  <si>
    <t xml:space="preserve">Based on your reflections and willingness to evolve your programs, I can see that these first programs you offered are just the beginning of an even more powerful education system you are co-developing at Sunrise Ranch.  </t>
  </si>
  <si>
    <t>Overall very good reflection on what you learned and how you implemented and will continue to implement those learnings</t>
  </si>
  <si>
    <t>Just by the students' reflections and work I can tell you are a competent facilitator of learning experiences and engage students with love, compassion, and enthusiasm while inspiring them</t>
  </si>
  <si>
    <t>Some reflection on collaboration with your partner, but would love to hear more about how you co-created these programs or how others supported you during your challenges</t>
  </si>
  <si>
    <t>Obviously a natural leader which you showed evidence of and reflected on. Would love to hear more about how you inspire students towards leadership and delegate responsibilites to them.</t>
  </si>
  <si>
    <t>Good evidence that projects were carried out successfully. Would have liked to have heard more about how you designed your projects or references to past Outputs or design work</t>
  </si>
  <si>
    <t>Good reflection on professional learning around leadership</t>
  </si>
  <si>
    <t>Good reflection on how working with your partner affects personal relationship. Nice to see you are not shying away from addressing this important issue.</t>
  </si>
  <si>
    <t>Can see that you have a strategy for sharing work, and the Gaia U site will hopefully help get your work to others in the field. Would be great to hear about any other potential plans to share your learnings with other permaculture-type institutes</t>
  </si>
  <si>
    <t>You obviously reflected on the outcomes. I look forward to seeing how your projects evolve as you continue to evaluate and integrate.</t>
  </si>
  <si>
    <t>Very inspiring projects which I can tell you have approached with care and passion, and are evolving them based on ongoing learnings.</t>
  </si>
  <si>
    <t xml:space="preserve">Figuring out how to compile multiple pages into a collection was useful in the presentation of my output package but it was also useful in helping me to organize my thoughts.  Thanks to this new skill, I have increased my effeciency for creating output packages.  </t>
  </si>
  <si>
    <t>PEER REVIEWER: Trent Rhode</t>
  </si>
  <si>
    <t>Clearly articulated in OP Specification and Introduction. Good overview.</t>
  </si>
  <si>
    <t>Work study program and Independent Study Projects show evidence of design process in their structure and implementation of objectives of engaging students themselves in a structured design process</t>
  </si>
  <si>
    <t>Well written. Organized content well, and laid out well.</t>
  </si>
  <si>
    <t>Good use and layout of media. Videos, pictures, slideshows, and documents add to the story immensely and really give a feel for the content and result of the programs offered, and how much they change lives</t>
  </si>
  <si>
    <t>Flows well, definitely an effective video to open the body of the OP, well illustrated with examples of what the programs entail</t>
  </si>
  <si>
    <t>Plenty of time</t>
  </si>
  <si>
    <t xml:space="preserve">Good mix of supporting media documentation really tells the story. </t>
  </si>
  <si>
    <t>Obviously designed with intention. Simple and clear, with a flow leading from the very articulate video of the students expressing their learnings, to a well rounded conclusion reflecting on the year</t>
  </si>
  <si>
    <t>I saw clear similarities between your programs and other permaculture learning programs in terms of assignment structure. However, would like to see more documentation on where your programs drew inspiration and your main resources</t>
  </si>
  <si>
    <t xml:space="preserve">Powerful because you let the students speak for themselves of how they were affected, and let their work show it as well. </t>
  </si>
  <si>
    <t xml:space="preserve">Good reflections on holding a position of authority and holding students accountable. </t>
  </si>
  <si>
    <t>I liked how you adjusted your Saturday work plan to try to make better of the situation. You were obviously sensitive to what was happening and doing your best to navigate a difficult situation with awareness.</t>
  </si>
  <si>
    <t>No comment</t>
  </si>
  <si>
    <t xml:space="preserve">November is the perfect time for a farmer to look back on his season and assess what went well, what was challenging, and begin thinking about what he will do differently next season.  This output package was so perfectly timed to do exactly that.  The process of creating it was smoothe and natural and it flowed effortlessly out of my consciousness.  Much of the material had already been collected so this op was just a matter of organizing the information and reflecting on my learnings.  I had ample time to reflect and I feel it enriched the output package as well as provided me with a much needed oportunity to deeply contemplate the complex dynamics that arose while designing and implementing the project.  The biggest challenge was not with regards to creating the output package but rather was having to learn the hard way various management skills.  Not only was I the manager of my students work pattern but I was also their teacher and advisor.  This was a large responsibilty to shoulder and it certainly was not without its challenges.  The most difficult thing for me all season was showing up for work in the morning and witnessing students show up late and unmotivated.  It only happened for a brief period of time at the end of the season but figuring out how to shift the energetics was by far the biggest challenge.  There are two courses of action that I could take for my next op.  I could add to this one so that it is a full representation of the work study program (I would add pictures and information about our Permaculture Design Course, orientation week, comunity life, and the Native American ceremonial component--the sweat lodges and vision quests that all our participants were invited to participate in.)  This approach would be usefull because as I go through the winter marketing phase of our program, trying to recruit students for next year, this would be a very useful collection of information for them.  Another approach to my next output package would be to fully articulate the curriculum of the course that I offer.  It would be considered a course in Natural Philosophy rather than just permaculture so as not to confine myself to the teachings of permaculture.  </t>
  </si>
  <si>
    <t xml:space="preserve">The most important benefit to the field that I have identified is also the most important benefit to all of humanity.  This project has made some major steps in understanding how a group of people can live and work together full time, support eachother with our needs, play together, eat together, and all the other incredible things people get to do while living in intentional community.  Ultimately, I learned that if you want to keep a group of people inspired and motivated, there needs to be a greater sence of purpose and feeling of being of service.  When people feel like their work is contributing to the collective project, there is no telling the magnitude of greatness that they can achieve.  Personally, I have learned more from this particular project than most other experiences in my life.  It was also one of the most difficult and challenging times for me.  I suppose that challenge and learning go hand in hand.  </t>
  </si>
  <si>
    <t>The program that I talk abou in this output package was actually originally created and implemented in 2011.  I had 5 participants in that program and they all experienced a very similar program  The big difference was that the program was simply less professional and the administration wasn't as organized.  Actively working on the development of this program over the past 2 years has giving me some solid experience in the field.  On the final tab labled, "reflections" I pour my heart out with regards to what I learned.  Once I got going on the writing of this subject I found it such a satisfying release and generative documentation.  I will certainly look back on this op for inspiration and to understand more fully how this past season has impacted me.  Particularly the skills that I learned with regards to managing people.  These are skills that can be learned no other way than acually living out the roles and in many cases must be learned by trial and error.  I did make some mistakes this year that certainly had an impact on the people I was managing but I feel like I am a more capable manager because I worked through these issues and stuck with it.  Watch out next year's interns!!!</t>
  </si>
  <si>
    <t>Nothing much happens unless someone takes initiative (leadership) and others support these efforts. You will be paying attention to how you can improve your capacity to take leadership and also to how you can support the efforts of others (indeed, some would say that. at the magician/ironist level of leadership you might appear to be doing very little and yet be having a big effect ...). And, for others to be effective supporters and helpers for you, you will need to learn how to invite in assistance and to delegate effectively. Make some comments about your insights and progress in this field to score well in this criterion.</t>
    <phoneticPr fontId="28" type="noConversion"/>
  </si>
  <si>
    <t>Output Packet Workbook version 1.4.1 February 2009</t>
    <phoneticPr fontId="28" type="noConversion"/>
  </si>
  <si>
    <t>ASSOCIATE NAME: Patrick Padden</t>
  </si>
  <si>
    <t>OUTPUT PACKET NUMBER: 4</t>
  </si>
  <si>
    <t>DATE SUBMITTED:  November 24</t>
  </si>
  <si>
    <t>ORIENTATION VENUE: RDI</t>
  </si>
  <si>
    <t xml:space="preserve">I am very happy with the project that was highlighted in this output package.  The way that I articulated the project in my learning intentions and pathway desin was a very accurate projection of what actually happened.  In other words, the project was very consciously designed and executed.  There was even a dose of this project included in my output package 2.  All together, op1b, ob2 and now op4 paint a very detailed picture of what the project was and how it impacted me as a person, teacher, manager and partner in relationship. </t>
  </si>
  <si>
    <t xml:space="preserve">You show readiness and inventiveness around designing and operating pilots and trials (rapid prototypes) to check (with calculated risk) the validity of your assumptions and proposals before rolling out full scale projects. You can move to a getting things done phase with ease and don't get stuck in thinking things out to the n'th degree before acting. You see constraints as opportunities.
</t>
    <phoneticPr fontId="28" type="noConversion"/>
  </si>
  <si>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phoneticPr fontId="28" type="noConversion"/>
  </si>
  <si>
    <t>You show balance between action and thought - you are able to get to action and act  (relatively) effortlessly whilst making thoughtful choices of how and when to act. Includes making modification to actions according to immediate outcomes and the ability to spot when to stop doing and re-evaluate. You make good relationships and function well in groups.</t>
    <phoneticPr fontId="28" type="noConversion"/>
  </si>
  <si>
    <t>Your Description of Element for this Output Packet</t>
    <phoneticPr fontId="28" type="noConversion"/>
  </si>
  <si>
    <t>These days there is a lot of energy behind the idea of collaboration yet most of us still don't think in terms of working with other people, especially when it comes to 'academic' types of work. This is, at least, both a cultural hurdle and a logistics issue. Just how does one collaborate, with whom and what for and, is it effective?  Analyze and report your efforts and experience to gain good marks in this criteria. Remember that the Gaia University system sets you up with potential collaborators from the outset - your peers and your advisers - did you use them, how, and was this worthwhile?</t>
    <phoneticPr fontId="28" type="noConversion"/>
  </si>
  <si>
    <t>You are capable of analyzing the thought structures and devices (myth, metaphor, models and so on) you use to generate meaning and arrive at understandings in complex situations. You can work logically and systematically and find reasons for action from an intellectual understanding of the situation.</t>
    <phoneticPr fontId="28" type="noConversion"/>
  </si>
  <si>
    <t xml:space="preserve">Is it clear that you have made useful attempts to balance evidence arising from your own, first hand experience, with the thinking of others working in relevant fields? Where your thinking demonstrates significant independence from that of others have you shown that you have noticed this and have made efforts to analyze the reasons why?. 
In your Literature and Resource Review have you gathered and commented on relevant sources, besides yourself and your own thinking, that you have sought out in order to see how your thinking fits/stretches the field?
Have you have made some attempts to validate your own original thinking and have you provided some third-party evidence to support your conclusions?
 </t>
    <phoneticPr fontId="28" type="noConversion"/>
  </si>
  <si>
    <t>Did you rise to the challenge to use your Output Packet as a design opportunity? What elements did you design, what was your process and what went well and what was challenging?</t>
    <phoneticPr fontId="28" type="noConversion"/>
  </si>
  <si>
    <t>Competence and attention:
Describes the Associate's qualities of general competence, practiced without pretence, and their consistency in enagaging in an energetic and zestful manner.
The Gaia University model proposes that both competence and attention are required for success in action learning. That is, a person with competence is unlikely to be effective if they are not paying attention and, vice versa, a person with a lot of attention but who does not develop competence is also unlikely to be effective - although some would argue that attention is much more powerful than competence and/or competence is the capacity to pay attention in demanding situations... How are you doing on this axis?</t>
    <phoneticPr fontId="28" type="noConversion"/>
  </si>
  <si>
    <r>
      <t xml:space="preserve">Choices regarding media, genre and style to enhance and support the meaning and the message of the OP. 
</t>
    </r>
    <r>
      <rPr>
        <i/>
        <sz val="9"/>
        <color indexed="8"/>
        <rFont val="Times New Roman"/>
      </rPr>
      <t>Media mix</t>
    </r>
    <r>
      <rPr>
        <sz val="9"/>
        <color indexed="8"/>
        <rFont val="Times New Roman"/>
        <family val="1"/>
      </rPr>
      <t xml:space="preserve"> = (for example) video, slide presentation, written report, animations etc.
</t>
    </r>
    <r>
      <rPr>
        <i/>
        <sz val="9"/>
        <color indexed="8"/>
        <rFont val="Times New Roman"/>
      </rPr>
      <t>Genres</t>
    </r>
    <r>
      <rPr>
        <sz val="9"/>
        <color indexed="8"/>
        <rFont val="Times New Roman"/>
        <family val="1"/>
      </rPr>
      <t xml:space="preserve"> = story, documentary report, game, talk show etc. 
</t>
    </r>
    <r>
      <rPr>
        <i/>
        <sz val="9"/>
        <color indexed="8"/>
        <rFont val="Times New Roman"/>
      </rPr>
      <t>Styles</t>
    </r>
    <r>
      <rPr>
        <sz val="9"/>
        <color indexed="8"/>
        <rFont val="Times New Roman"/>
        <family val="1"/>
      </rPr>
      <t xml:space="preserve"> = fonts, images, colour, graphical look and feel etc.
An OP need not be 'flash' to score well in this category, the emphasis is on relevance and helpfullness of the chosen techniques. Note that research and choice in this field is an opportunity to use design thinking and thus you can make conscious use of (and report) a design process.</t>
    </r>
    <phoneticPr fontId="28" type="noConversion"/>
  </si>
  <si>
    <t>In what ways have you evidenced good use of design skills to influence the quality of your projects and your action learning pathway?</t>
    <phoneticPr fontId="28" type="noConversion"/>
  </si>
  <si>
    <t>OP submitted on time with sufficient time allowed for peer review. OP is complete including self and peer review and is available to peers and reviewers from  associate's portfolio site in GEL. Good use made of support services (process advisers, project design advisers, specialist advisers, learning support).</t>
    <phoneticPr fontId="28" type="noConversion"/>
  </si>
  <si>
    <t>Structure has clear and useful sequence (is there a table of contents - is there a summary, are there conclusions?) that allows arguments to unfold within relevant context. Links between levels in the flow of argument are credible. Illustrations and examples truly illuminate proposals and are used with sufficient frequency. Do you think your work reads well and engages a wide audience?</t>
    <phoneticPr fontId="28" type="noConversion"/>
  </si>
  <si>
    <t>You create the time, space and alliances necessary to enable good quality reflection which you report in your OP - you are careful to look before you come to conclusions,can see things from different perspectives and are keen to search out the meaning of things.</t>
    <phoneticPr fontId="28" type="noConversion"/>
  </si>
  <si>
    <r>
      <t>Editing</t>
    </r>
    <r>
      <rPr>
        <sz val="9"/>
        <color indexed="8"/>
        <rFont val="Times New Roman"/>
        <family val="1"/>
      </rPr>
      <t xml:space="preserve">
Use of grammar, spelling, punctuation, sentence construction, numbering, references, vocabulary, avoiding unnecessary repetition.
</t>
    </r>
    <r>
      <rPr>
        <i/>
        <sz val="9"/>
        <color indexed="8"/>
        <rFont val="Times New Roman"/>
      </rPr>
      <t>Shape</t>
    </r>
    <r>
      <rPr>
        <sz val="9"/>
        <color indexed="8"/>
        <rFont val="Times New Roman"/>
        <family val="1"/>
      </rPr>
      <t xml:space="preserve">
Make sure a summary is present (at the beginning of project report) and effective, yields searchable tags and is lodged in tag-capable location. 
References and appendices are used well to:
a) keep main body short and clear of unnecessary technical clutter
b) provide opportunities for reader and reviewer to check that author has chosen sufficently reliable sources that allow for the extension of the work.
Output packets easy for reviewers to navigate. Maybe there is a 'read me first' that describes an approach to reading the OP.
</t>
    </r>
    <r>
      <rPr>
        <i/>
        <sz val="9"/>
        <color indexed="8"/>
        <rFont val="Times New Roman"/>
      </rPr>
      <t>Size</t>
    </r>
    <r>
      <rPr>
        <sz val="9"/>
        <color indexed="8"/>
        <rFont val="Times New Roman"/>
        <family val="1"/>
      </rPr>
      <t xml:space="preserve">
Output Packets should come within the word count equivalents - surplus quantities of materials do not impress reviewers, rather they experience such over production as disrespectful of their time.
It is worth developing the attitude that working to limits is a creative opportunity. Seek assistance if this is difficult for you.</t>
    </r>
    <phoneticPr fontId="28" type="noConversion"/>
  </si>
  <si>
    <t>These extracts could be typed texts, photos of your hand-written journal, photos with captions, audio or video recordings, etc.</t>
    <phoneticPr fontId="28" type="noConversion"/>
  </si>
  <si>
    <t>Examples of your 'every day' learning documentation, reflections and thoughts. This is the raw material of your action learning work - include some juicy tidbits as examples of your process.</t>
    <phoneticPr fontId="28" type="noConversion"/>
  </si>
  <si>
    <t>This is also a place to note how much time you spent creating the OP.</t>
    <phoneticPr fontId="28" type="noConversion"/>
  </si>
  <si>
    <t>Do you have a strategy for disseminating your learnings and making them permanently available to others working on similar issues? Describe this, show us the links …</t>
    <phoneticPr fontId="28" type="noConversion"/>
  </si>
  <si>
    <t>What personal insights and gains have you harvested in this cycle and what difference will these make to you? Examples: 
Patrix-busting
Zone 0-0 Cultivation
UL-LL development
Unlearnings
Discharging Distresses
Inter &amp; Intra-Personal Communication</t>
    <phoneticPr fontId="28" type="noConversion"/>
  </si>
  <si>
    <t>Describe the 'value' of your work according to likely effects / impact on the field.</t>
    <phoneticPr fontId="28" type="noConversion"/>
  </si>
  <si>
    <t>An overall description of the project: Who is doing what, where, how and why?</t>
    <phoneticPr fontId="28" type="noConversion"/>
  </si>
  <si>
    <t>This can be the introduction to other parts of the OP, but should be readable independently.]</t>
    <phoneticPr fontId="28" type="noConversion"/>
  </si>
  <si>
    <t>This is the main part of the Output Packet. In-depth documentation of research &amp; action, reflections of learnings, conclusions and next steps.</t>
    <phoneticPr fontId="28" type="noConversion"/>
  </si>
  <si>
    <t xml:space="preserve">Can also consist of several "parts" - the classic 'paper' is one end of the scale, whereas an interlinked set of digital video and artwork might be at the other. </t>
    <phoneticPr fontId="28" type="noConversion"/>
  </si>
  <si>
    <t>It is also possible to integrate this information into your Report (direct linking is very nice for the reader too) - feel free to experiment with a growing list over the whole year.</t>
    <phoneticPr fontId="28" type="noConversion"/>
  </si>
  <si>
    <t>OP1</t>
    <phoneticPr fontId="28" type="noConversion"/>
  </si>
  <si>
    <t>OP2</t>
    <phoneticPr fontId="28" type="noConversion"/>
  </si>
  <si>
    <t>OP3</t>
    <phoneticPr fontId="28" type="noConversion"/>
  </si>
  <si>
    <t>OP4</t>
    <phoneticPr fontId="28" type="noConversion"/>
  </si>
  <si>
    <t>OP5</t>
    <phoneticPr fontId="28" type="noConversion"/>
  </si>
  <si>
    <t>OP6</t>
    <phoneticPr fontId="28" type="noConversion"/>
  </si>
  <si>
    <t>Gives an overview of the elements and structure you're using in this output packet.This can be a table of content and/or a paragraph explaining in which order to approach the material.</t>
    <phoneticPr fontId="28" type="noConversion"/>
  </si>
  <si>
    <t>Include evidence that you have reviewed a peer's OP.</t>
    <phoneticPr fontId="28" type="noConversion"/>
  </si>
  <si>
    <t xml:space="preserve">OP Checklist   </t>
    <phoneticPr fontId="28" type="noConversion"/>
  </si>
  <si>
    <t xml:space="preserve">Peer's Review of Your OP   </t>
    <phoneticPr fontId="28" type="noConversion"/>
  </si>
  <si>
    <t xml:space="preserve">Your Review of Peer's OP   </t>
    <phoneticPr fontId="28" type="noConversion"/>
  </si>
  <si>
    <t xml:space="preserve">   ALG Minutes   </t>
    <phoneticPr fontId="28" type="noConversion"/>
  </si>
  <si>
    <t>Internal Growth &amp; Development (Personal)</t>
    <phoneticPr fontId="28" type="noConversion"/>
  </si>
  <si>
    <t>YOUR REVIEW of OUTPUT PACKET</t>
    <phoneticPr fontId="0" type="noConversion"/>
  </si>
  <si>
    <t>(Enter your information above on the FIRST TAB only - the rest fill automatically)</t>
    <phoneticPr fontId="28" type="noConversion"/>
  </si>
  <si>
    <t>Review criteria</t>
    <phoneticPr fontId="0" type="noConversion"/>
  </si>
  <si>
    <r>
      <t xml:space="preserve">Associate's narrative evaluation of the Output Packet:       </t>
    </r>
    <r>
      <rPr>
        <i/>
        <sz val="9"/>
        <color indexed="8"/>
        <rFont val="Trebuchet MS"/>
      </rPr>
      <t>What went well? What was challenging? Thoughts for next output?</t>
    </r>
    <phoneticPr fontId="0" type="noConversion"/>
  </si>
  <si>
    <t>OR's comments:</t>
    <phoneticPr fontId="0" type="noConversion"/>
  </si>
  <si>
    <t>Action learning skills for Project AND Output</t>
    <phoneticPr fontId="28" type="noConversion"/>
  </si>
  <si>
    <t>Output Packet Workbook</t>
    <phoneticPr fontId="28" type="noConversion"/>
  </si>
  <si>
    <t>OR's overall comments:</t>
    <phoneticPr fontId="0" type="noConversion"/>
  </si>
  <si>
    <t>Peer's comments:</t>
    <phoneticPr fontId="0" type="noConversion"/>
  </si>
  <si>
    <t xml:space="preserve">Output Packet Complete?      </t>
    <phoneticPr fontId="28" type="noConversion"/>
  </si>
  <si>
    <t>Fail              (full resubmission)</t>
    <phoneticPr fontId="0" type="noConversion"/>
  </si>
  <si>
    <t>"The making of" / Digiphon</t>
    <phoneticPr fontId="28" type="noConversion"/>
  </si>
  <si>
    <t>Action learning skills for Project AND Output</t>
  </si>
  <si>
    <t>Gains in Process skills</t>
  </si>
  <si>
    <t>Critical Evaluation &amp; Thinking</t>
  </si>
  <si>
    <t>Concrete Experience (Awareness in action)</t>
  </si>
  <si>
    <t xml:space="preserve"> Reflective Observation (Appraisal of action outcomes)</t>
  </si>
  <si>
    <t>Outcomes</t>
  </si>
  <si>
    <t>Action learning skills</t>
  </si>
  <si>
    <t>NOTES:</t>
  </si>
  <si>
    <t xml:space="preserve"> (F)</t>
  </si>
  <si>
    <t>Benefits to Field (Project)</t>
    <phoneticPr fontId="28" type="noConversion"/>
  </si>
  <si>
    <t>Gains in Gaian Skillflexes (Professional)</t>
    <phoneticPr fontId="28" type="noConversion"/>
  </si>
  <si>
    <t>Process skills</t>
  </si>
  <si>
    <t>Presentation and organization of output packet</t>
  </si>
  <si>
    <t>What I liked, what could have been different, no comment</t>
  </si>
  <si>
    <t>A basic overview of the Output Packet. Defines the connection of this OP to your goals as defined in your Learning Goals or at the meta level of your pathway.</t>
    <phoneticPr fontId="28" type="noConversion"/>
  </si>
  <si>
    <t>Evidence of your Action Learning Guild meeting this Output Cycle.</t>
    <phoneticPr fontId="28" type="noConversion"/>
  </si>
  <si>
    <t>All of the following elements must be completed:</t>
    <phoneticPr fontId="28" type="noConversion"/>
  </si>
  <si>
    <t>BSc, MS1, PMGD</t>
  </si>
  <si>
    <t>MS2</t>
  </si>
  <si>
    <t>A list of  resources you have used in your project and the creation of this OP. Can be books, people, conversations, articles, web sites, events, etc.</t>
    <phoneticPr fontId="28" type="noConversion"/>
  </si>
  <si>
    <t>3.95    or    3.5</t>
  </si>
  <si>
    <t>3.45    or    3.0</t>
  </si>
  <si>
    <t>2.95    or    2.5</t>
  </si>
  <si>
    <t>2.45    or    2.0</t>
  </si>
  <si>
    <t>Note: the peer who reviews your OP and the peer whose OP you review DO NOT have to be the same person.</t>
    <phoneticPr fontId="28" type="noConversion"/>
  </si>
  <si>
    <t>Element</t>
    <phoneticPr fontId="28" type="noConversion"/>
  </si>
  <si>
    <t>Description</t>
    <phoneticPr fontId="28" type="noConversion"/>
  </si>
  <si>
    <t>Management of Output Packet Creation</t>
    <phoneticPr fontId="28" type="noConversion"/>
  </si>
  <si>
    <t>DESCRIPTIONS OF PoDAPO CRITERIA</t>
    <phoneticPr fontId="28" type="noConversion"/>
  </si>
  <si>
    <t>(Enter your information above on the FIRST TAB only - the rest fill automatically)</t>
    <phoneticPr fontId="28" type="noConversion"/>
  </si>
  <si>
    <t>Process skills</t>
    <phoneticPr fontId="28" type="noConversion"/>
  </si>
  <si>
    <t>Output Packet</t>
    <phoneticPr fontId="28" type="noConversion"/>
  </si>
  <si>
    <t>What you're looking at right now! Finish all the elements and check'em off.</t>
    <phoneticPr fontId="28" type="noConversion"/>
  </si>
  <si>
    <t>Check when complete!</t>
    <phoneticPr fontId="28" type="noConversion"/>
  </si>
  <si>
    <t>Evidence of your project's outcomes &amp; effects in the world.</t>
    <phoneticPr fontId="28" type="noConversion"/>
  </si>
  <si>
    <t>Additional evidence not included in the Report, mostly documenting the "What" of your project -- Often more detailed and complete. Best practice is to link between your report and the Appendices.</t>
    <phoneticPr fontId="28" type="noConversion"/>
  </si>
  <si>
    <t>Appendices / Outcomes</t>
    <phoneticPr fontId="28" type="noConversion"/>
  </si>
  <si>
    <r>
      <t xml:space="preserve">Here are the elements that must be included in each Output Packet. Check them off in the appropriate box as they're completed. </t>
    </r>
    <r>
      <rPr>
        <i/>
        <sz val="10"/>
        <color indexed="10"/>
        <rFont val="Trebuchet MS"/>
      </rPr>
      <t>You may want to format and print out this sheet for quick reference while working on your OP.</t>
    </r>
    <phoneticPr fontId="28" type="noConversion"/>
  </si>
  <si>
    <r>
      <t>Explain the technical side of creating this OP. What software did you use? What digital literacy was required to put this OP together? Did you find any people or tutorials particularly useful? Sharing this information will help the rapid growth of the entire Gaia U community.</t>
    </r>
    <r>
      <rPr>
        <i/>
        <sz val="10"/>
        <rFont val="Trebuchet MS"/>
      </rPr>
      <t xml:space="preserve"> (Make this short! A paragraph at most.)</t>
    </r>
    <phoneticPr fontId="28" type="noConversion"/>
  </si>
  <si>
    <t xml:space="preserve">PoDAPO Self Review   </t>
    <phoneticPr fontId="28" type="noConversion"/>
  </si>
  <si>
    <t>MINUTES FROM YOUR ALG MEETING</t>
    <phoneticPr fontId="28" type="noConversion"/>
  </si>
  <si>
    <t>Project Specification(s)</t>
    <phoneticPr fontId="28" type="noConversion"/>
  </si>
  <si>
    <t>Complete a self-review of your OP according to the PoDAPO criteria. Descriptions of the criteria can be found on the final tab of the worksheet.</t>
    <phoneticPr fontId="28" type="noConversion"/>
  </si>
  <si>
    <t>Include evidence that a peer has done a narrative review of your OP.</t>
    <phoneticPr fontId="28" type="noConversion"/>
  </si>
  <si>
    <t>YOUR REVIEW of PEER'S OUTPUT PACKET</t>
    <phoneticPr fontId="28" type="noConversion"/>
  </si>
  <si>
    <t>OUTPUT REVIEWER'S REVIEW of OUTPUT PACKET</t>
    <phoneticPr fontId="0" type="noConversion"/>
  </si>
  <si>
    <t>Resource Review</t>
  </si>
  <si>
    <t>Learning Journal extracts</t>
  </si>
  <si>
    <t>Contributes to knowledge commons</t>
    <phoneticPr fontId="28" type="noConversion"/>
  </si>
  <si>
    <t>OUTPUT PACKET ELEMENT CHECKLIST</t>
    <phoneticPr fontId="0" type="noConversion"/>
  </si>
  <si>
    <t>Abstract Conceptualisation (Use of myths, metaphors, models, theory and research)</t>
    <phoneticPr fontId="28" type="noConversion"/>
  </si>
  <si>
    <t>Editing, shape, size</t>
    <phoneticPr fontId="28" type="noConversion"/>
  </si>
  <si>
    <t>When you have completed the reviewing form email it back to your colleague.</t>
  </si>
  <si>
    <t>Peer's overall comments:</t>
  </si>
  <si>
    <t>Leadership and delegation in Project AND/OR Output</t>
  </si>
  <si>
    <t>Outcomes of Learning Cycle</t>
  </si>
  <si>
    <t>Project</t>
  </si>
  <si>
    <t>Articulation of Approach</t>
  </si>
  <si>
    <t>Mix of media, genres and styles</t>
  </si>
  <si>
    <t>Exceptional</t>
  </si>
  <si>
    <t>Meets requirements well</t>
  </si>
  <si>
    <t>A</t>
  </si>
  <si>
    <t>F</t>
  </si>
  <si>
    <t>D</t>
  </si>
  <si>
    <t>Review criteria</t>
  </si>
  <si>
    <t>TOTAL MARK =</t>
  </si>
  <si>
    <t>Section total =</t>
  </si>
  <si>
    <t>Unsatisfactory (partial resubmission)</t>
  </si>
  <si>
    <t>Fail             (full resubmission)</t>
  </si>
  <si>
    <t>1.95     or      0</t>
  </si>
  <si>
    <t>(A)</t>
  </si>
  <si>
    <t>Well exceeds requirements</t>
  </si>
  <si>
    <t xml:space="preserve"> (B)</t>
  </si>
  <si>
    <t xml:space="preserve"> (C)</t>
  </si>
  <si>
    <t>(D)</t>
  </si>
  <si>
    <t xml:space="preserve"> (E)</t>
  </si>
  <si>
    <t>Satisfactory</t>
  </si>
  <si>
    <t>C</t>
  </si>
  <si>
    <t>B</t>
  </si>
  <si>
    <t>E</t>
  </si>
  <si>
    <t>Design skills</t>
  </si>
  <si>
    <t>Project management OF PROJECT</t>
  </si>
  <si>
    <t>(Insert your ALG minutes here)</t>
    <phoneticPr fontId="28" type="noConversion"/>
  </si>
  <si>
    <t>The main purpose of this form is to assist you to give useful feedback on your colleague's output.</t>
  </si>
  <si>
    <t>Structure, flow and use of illustrations and examples</t>
  </si>
  <si>
    <t>Presentation and organization of output</t>
  </si>
  <si>
    <t>Associate's comments:</t>
  </si>
  <si>
    <t>5.0 4.5 4.0</t>
  </si>
  <si>
    <t xml:space="preserve"> INTERNAL GRADE =</t>
  </si>
  <si>
    <t>CHECK</t>
  </si>
  <si>
    <t>If not 'OK', check entries. See note at end</t>
  </si>
  <si>
    <t>Output Specification</t>
  </si>
  <si>
    <t>Report</t>
  </si>
  <si>
    <t>Forms on the first page - feed into each page</t>
    <phoneticPr fontId="28" type="noConversion"/>
  </si>
  <si>
    <t>hyperlink all the tabs - linked mindmap</t>
    <phoneticPr fontId="28" type="noConversion"/>
  </si>
  <si>
    <r>
      <t>NOTE</t>
    </r>
    <r>
      <rPr>
        <b/>
        <sz val="11"/>
        <rFont val="Trebuchet MS"/>
        <family val="2"/>
      </rPr>
      <t xml:space="preserve">:   The </t>
    </r>
    <r>
      <rPr>
        <b/>
        <sz val="11"/>
        <color indexed="10"/>
        <rFont val="Trebuchet MS"/>
        <family val="2"/>
      </rPr>
      <t>CHECK</t>
    </r>
    <r>
      <rPr>
        <b/>
        <sz val="11"/>
        <rFont val="Trebuchet MS"/>
        <family val="2"/>
      </rPr>
      <t xml:space="preserve"> column prevents more than one entry per row. If </t>
    </r>
    <r>
      <rPr>
        <b/>
        <sz val="11"/>
        <color indexed="10"/>
        <rFont val="Trebuchet MS"/>
        <family val="2"/>
      </rPr>
      <t>FALSE</t>
    </r>
    <r>
      <rPr>
        <b/>
        <sz val="11"/>
        <rFont val="Trebuchet MS"/>
        <family val="2"/>
      </rPr>
      <t xml:space="preserve"> appears in Column O after entering the score, check the inputs.</t>
    </r>
  </si>
  <si>
    <t>PEER'S REVIEW OF YOUR OUTPUT PACKET</t>
    <phoneticPr fontId="0" type="noConversion"/>
  </si>
  <si>
    <t xml:space="preserve">Have you explained what design approaches/organizing frameworks and processes were considered for the design of the project(s), how these projects served your action learning pathways and how you will now modify these for better results and what design thinking have you done around the output packets? </t>
    <phoneticPr fontId="28" type="noConversion"/>
  </si>
  <si>
    <t>Gains in Competence and attention FOR PROJECT AND OUTPUT</t>
    <phoneticPr fontId="28" type="noConversion"/>
  </si>
  <si>
    <r>
      <t xml:space="preserve">Here are the descriptions of Review Criteria for each Output Packet. </t>
    </r>
    <r>
      <rPr>
        <i/>
        <sz val="10"/>
        <color indexed="10"/>
        <rFont val="Trebuchet MS"/>
      </rPr>
      <t>You may want to format and print out this sheet for quick reference while working on your OP.</t>
    </r>
    <phoneticPr fontId="28" type="noConversion"/>
  </si>
  <si>
    <t>For Descriptions of the PoDAPO Review Criteria, refer to the final tab of this worksheet.</t>
    <phoneticPr fontId="0" type="noConversion"/>
  </si>
  <si>
    <t>Active Experimentation     (Use of piloting and trails)</t>
    <phoneticPr fontId="28" type="noConversion"/>
  </si>
  <si>
    <t>Output Packet Word Counts</t>
    <phoneticPr fontId="28" type="noConversion"/>
  </si>
  <si>
    <t>Collaboration - Engaging with peers and advisors</t>
    <phoneticPr fontId="28" type="noConversion"/>
  </si>
  <si>
    <t>For Descriptions of the PoDAPO Review Criteria, refer to the final tab of this worksheet.</t>
    <phoneticPr fontId="0" type="noConversion"/>
  </si>
  <si>
    <t>Output Packet Workbook version 1.4 December 2008</t>
  </si>
  <si>
    <t xml:space="preserve">Gains to do with improvements in your professional skills.
</t>
    <phoneticPr fontId="28" type="noConversion"/>
  </si>
  <si>
    <t>I reveiwed Nicole Vosper's Output Package number 4 "Zone 00 Re-design"</t>
  </si>
  <si>
    <t xml:space="preserve">Very few spelling or gramatical mistakes. Good use of tabs.  The two column page worked well for this op and it is nice that it was consistent throughout all the pages.  Some of the charts were difficult to read because they were too small--especially the two charts on the "Integration" tab.  At one point I found a link to a page where I could zoom in on the image but I had trouble finding it again when I went back.  </t>
  </si>
  <si>
    <t>I loved the use of the black and white images.  It provided for an artistic theme throughout the document.  I am curious how you embedded those images into your text.  I can see you also spent a lot of time creating the other charts and diagrams.  Perhaps an explaination on how the elements relate to the topics you indicated on your pentagram.  For example, how does fire and the south direction relate to finances and energy from your perspective?</t>
  </si>
  <si>
    <t>The links at the bottom of the "design web" tab were a bit confusing at first but when I realized that part of the purpose of having a web was to be able to jump around between various topics, the links made more sense.  Some of the links opened up in new browser tabs and some took me directly to your wild heart permaculture page--it would be nice if the links functioned consistently.  The use of diagrams I can tell were very useful in your personal process and it is a nice tool that you have demonstrated to others.</t>
  </si>
  <si>
    <t xml:space="preserve">As far as I can tell, you produced this op in a reasonable time frame and were open to the flexability needed to shift from a cad oriented op to a more reflective, inward oriented op. </t>
  </si>
  <si>
    <t>I chose to review this specific op of yours because I am yet to produce a zone 00 style op myself.  The presentation and organization of this op has given me some ideas for how to approach my own ops--which seems to have been one of your intentions.  Thanks</t>
  </si>
  <si>
    <t>There is a sort of "patchwork" feel that I got from this output package but it seems to have been consciously designed this way.  You articulated your approach fairly clearly.</t>
  </si>
  <si>
    <t>I feel like I got to know you a bit by reading this op so I certainly imagine you got to know yourself better to--what I gathered to be your primary goal.</t>
  </si>
  <si>
    <t>You seem to replicate much of your op on your personal website which seems to serve you well--it makes for a very rich personal website and demonstrates a stacking of functions</t>
  </si>
  <si>
    <t>This op is jam packed with critical thinking and I am sure that it was satisfying to create.</t>
  </si>
  <si>
    <t xml:space="preserve">You lay forth a handful of personal goals and I am curious about how these are playing out in your life today.  </t>
  </si>
  <si>
    <t>There is some very deliberate design going on here and I especially admire the process: "I Designed design implementation table with long &amp; short term goals, next actions &amp; benefits of journey"  Design is not very useful if one does not have a strategy for implementation so it seems you are on the right track here.</t>
  </si>
  <si>
    <t>It seems like it is too early in your process (at least where you were at when you completed this op) to be able to offer an appraisal of action outcomes.  You seemed to be conscious of this yourself when you mentioned that "one month is too short to analyze your spending budget."  However, your actions leading up to this op were reflected upon heavily and provided the foundation for many of your conclusions drawn.  No one can doubt that this is real for you.</t>
  </si>
  <si>
    <t>I get a sense that your utilization of myth and metaphor is integrated into your pagan spirituality more so than directly in this op.  Models and theory however, play a predominant role in your articulation of the processes that you undertook in this op.  Good job.</t>
  </si>
  <si>
    <t>Again, because you are only now setting goals (looking back on the time period when you created this op) it is challenging to say if you are actively experimenting with the goals you set for yourself.  Perhaps reading this review of mine will provide you with an opportuinty to relfect once again on some of theses goals.  For example, have you been successfully laying in once a week?</t>
  </si>
  <si>
    <t xml:space="preserve">You have set a very clear path for yourself with well articulated goals.  You are on the right track to accomplish some very important action learning.  Not only that, but the creation of this output package itself was likely an experience of action learning.  It is always useful to look deep into ourselves, clear out the cob webs, take a deep breath, and start anew.  </t>
  </si>
  <si>
    <t xml:space="preserve">If your project was to gain insight about yourself, than I would say it was a success.  In addition, a byproduct of useful processes was also created for others to use or for you to look back on at a later time an use again.  </t>
  </si>
  <si>
    <t xml:space="preserve">When we learn about ourself, we learn about the world. </t>
  </si>
  <si>
    <t>I saw very little of this present in this op, but I did see a conscious declaration to infact avoid it--at least in your professional life not wanting to be responsible for others.  As a garden and internship manager myself, I can understand how gaining clarity on such a topic could be quite profound</t>
  </si>
  <si>
    <t xml:space="preserve">Who is it that says, don't look outside yourself for the leader?  This op makes me think of this type of ownership for the creation of your reality.  </t>
  </si>
  <si>
    <t xml:space="preserve">Like you say in the beginning of your op, "this op is process rich", indeed it is and apparently a useful one too.  </t>
  </si>
  <si>
    <t>There is a value to the field contained within this op however it does not come in the form of spoon feeding knowledge or wisdom to readers.  In order to gain from this op one acutally has to employ the process for him or herself and do the work of personal reflection.</t>
  </si>
  <si>
    <t xml:space="preserve">I see this op operating on more of a life mentoring or coaching level rather than a professional level.  However I do believe that when we do the personal work, it has an impact on other facets of our life.  Therefore in a round about way, there is a positive impact that this op has on the Gaian professional field.  </t>
  </si>
  <si>
    <t>I wanted to simply respond "duh" to this category because I feel the feedback is obvious.  There is tons of internal growth and development that I witnessed in this op--which was clearly the goal of your "re-design"</t>
  </si>
  <si>
    <t>Again, like I said in the benefits to field category, this op is most useful is the reader is interested in applying the processes to their self.  Otherwise, it contributes pleanty to our knowledge about Nicole, but not much else.</t>
  </si>
  <si>
    <t>Thanks for doing this op, it has given me some wonderful insights into my own reflection process.</t>
  </si>
  <si>
    <t>Nice op Nicole.  I had also looked through some of your other op's but chose this one for two reasons.  I figured that since I had not yet done this style of op yet, it would be good to see an example, and two, I knew it was likely to be an interesting glimpse into who Nicole Vosper is--and it was.  Good to get to know you a bit.</t>
  </si>
  <si>
    <t>OUTPUT REVIEWER: Valerie Seitz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</si>
</sst>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3" x14ac:knownFonts="1">
    <font>
      <sz val="10"/>
      <name val="Arial"/>
      <family val="2"/>
    </font>
    <font>
      <sz val="10"/>
      <name val="Arial"/>
      <family val="2"/>
    </font>
    <font>
      <u/>
      <sz val="10"/>
      <color indexed="12"/>
      <name val="Arial"/>
      <family val="2"/>
    </font>
    <font>
      <sz val="11"/>
      <color indexed="10"/>
      <name val="Times New Roman"/>
      <family val="1"/>
    </font>
    <font>
      <b/>
      <sz val="11"/>
      <name val="Times New Roman"/>
      <family val="1"/>
    </font>
    <font>
      <sz val="11"/>
      <name val="Times New Roman"/>
      <family val="1"/>
    </font>
    <font>
      <b/>
      <sz val="10"/>
      <name val="Times New Roman"/>
      <family val="1"/>
    </font>
    <font>
      <sz val="10"/>
      <name val="Arial"/>
      <family val="2"/>
    </font>
    <font>
      <b/>
      <sz val="12"/>
      <color indexed="10"/>
      <name val="Times New Roman"/>
      <family val="1"/>
    </font>
    <font>
      <sz val="10"/>
      <name val="Times New Roman"/>
    </font>
    <font>
      <sz val="10"/>
      <color indexed="10"/>
      <name val="Times New Roman"/>
      <family val="1"/>
    </font>
    <font>
      <b/>
      <sz val="12"/>
      <color indexed="10"/>
      <name val="Trebuchet MS"/>
      <family val="2"/>
    </font>
    <font>
      <b/>
      <sz val="11"/>
      <color indexed="12"/>
      <name val="Trebuchet MS"/>
      <family val="2"/>
    </font>
    <font>
      <sz val="10"/>
      <color indexed="12"/>
      <name val="Trebuchet MS"/>
      <family val="2"/>
    </font>
    <font>
      <sz val="10"/>
      <name val="Trebuchet MS"/>
      <family val="2"/>
    </font>
    <font>
      <b/>
      <i/>
      <sz val="12"/>
      <color indexed="12"/>
      <name val="Trebuchet MS"/>
      <family val="2"/>
    </font>
    <font>
      <b/>
      <sz val="10"/>
      <color indexed="10"/>
      <name val="Trebuchet MS"/>
      <family val="2"/>
    </font>
    <font>
      <sz val="11"/>
      <color indexed="10"/>
      <name val="Trebuchet MS"/>
      <family val="2"/>
    </font>
    <font>
      <b/>
      <sz val="11"/>
      <color indexed="57"/>
      <name val="Trebuchet MS"/>
      <family val="2"/>
    </font>
    <font>
      <sz val="12"/>
      <color indexed="10"/>
      <name val="Trebuchet MS"/>
      <family val="2"/>
    </font>
    <font>
      <b/>
      <i/>
      <sz val="11"/>
      <color indexed="12"/>
      <name val="Trebuchet MS"/>
      <family val="2"/>
    </font>
    <font>
      <sz val="11"/>
      <color indexed="12"/>
      <name val="Trebuchet MS"/>
      <family val="2"/>
    </font>
    <font>
      <b/>
      <i/>
      <sz val="10"/>
      <color indexed="12"/>
      <name val="Trebuchet MS"/>
      <family val="2"/>
    </font>
    <font>
      <sz val="11"/>
      <name val="Trebuchet MS"/>
      <family val="2"/>
    </font>
    <font>
      <b/>
      <sz val="9"/>
      <name val="Trebuchet MS"/>
      <family val="2"/>
    </font>
    <font>
      <b/>
      <sz val="11"/>
      <color indexed="10"/>
      <name val="Trebuchet MS"/>
      <family val="2"/>
    </font>
    <font>
      <b/>
      <sz val="11"/>
      <name val="Trebuchet MS"/>
      <family val="2"/>
    </font>
    <font>
      <b/>
      <sz val="10"/>
      <name val="Trebuchet MS"/>
      <family val="2"/>
    </font>
    <font>
      <sz val="8"/>
      <name val="Verdana"/>
    </font>
    <font>
      <sz val="10"/>
      <color indexed="8"/>
      <name val="Arial"/>
    </font>
    <font>
      <sz val="9"/>
      <color indexed="8"/>
      <name val="Times New Roman"/>
      <family val="1"/>
    </font>
    <font>
      <b/>
      <sz val="11"/>
      <color indexed="8"/>
      <name val="Times New Roman"/>
      <family val="1"/>
    </font>
    <font>
      <sz val="11"/>
      <color indexed="8"/>
      <name val="Times New Roman"/>
    </font>
    <font>
      <sz val="10"/>
      <color indexed="8"/>
      <name val="Times New Roman"/>
      <family val="2"/>
    </font>
    <font>
      <b/>
      <sz val="10"/>
      <color indexed="8"/>
      <name val="Trebuchet MS"/>
      <family val="2"/>
    </font>
    <font>
      <b/>
      <sz val="12"/>
      <color indexed="8"/>
      <name val="Arial"/>
      <family val="2"/>
    </font>
    <font>
      <i/>
      <sz val="9"/>
      <color indexed="8"/>
      <name val="Trebuchet MS"/>
    </font>
    <font>
      <sz val="9"/>
      <name val="Trebuchet MS"/>
    </font>
    <font>
      <sz val="10"/>
      <color indexed="10"/>
      <name val="Trebuchet MS"/>
    </font>
    <font>
      <sz val="8"/>
      <name val="Trebuchet MS"/>
    </font>
    <font>
      <i/>
      <sz val="10"/>
      <name val="Trebuchet MS"/>
    </font>
    <font>
      <b/>
      <sz val="9"/>
      <color indexed="57"/>
      <name val="Trebuchet MS"/>
    </font>
    <font>
      <b/>
      <sz val="12"/>
      <name val="Trebuchet MS"/>
    </font>
    <font>
      <b/>
      <sz val="8"/>
      <color indexed="57"/>
      <name val="Trebuchet MS"/>
    </font>
    <font>
      <b/>
      <sz val="11"/>
      <color indexed="17"/>
      <name val="Trebuchet MS"/>
    </font>
    <font>
      <i/>
      <sz val="10"/>
      <color indexed="12"/>
      <name val="Trebuchet MS"/>
    </font>
    <font>
      <sz val="12"/>
      <name val="Trebuchet MS"/>
    </font>
    <font>
      <b/>
      <i/>
      <sz val="10"/>
      <name val="Arial"/>
    </font>
    <font>
      <b/>
      <i/>
      <sz val="10"/>
      <color indexed="57"/>
      <name val="Trebuchet MS"/>
      <family val="2"/>
    </font>
    <font>
      <b/>
      <i/>
      <sz val="10"/>
      <color indexed="57"/>
      <name val="Arial"/>
      <family val="2"/>
    </font>
    <font>
      <i/>
      <sz val="10"/>
      <name val="Arial"/>
      <family val="2"/>
    </font>
    <font>
      <b/>
      <sz val="10"/>
      <color indexed="57"/>
      <name val="Trebuchet MS"/>
    </font>
    <font>
      <sz val="12"/>
      <color indexed="57"/>
      <name val="Trebuchet MS"/>
    </font>
    <font>
      <b/>
      <sz val="12"/>
      <color indexed="57"/>
      <name val="Trebuchet MS"/>
    </font>
    <font>
      <b/>
      <i/>
      <sz val="10"/>
      <name val="Trebuchet MS"/>
    </font>
    <font>
      <u/>
      <sz val="10"/>
      <color indexed="12"/>
      <name val="Trebuchet MS"/>
    </font>
    <font>
      <i/>
      <sz val="10"/>
      <color indexed="10"/>
      <name val="Trebuchet MS"/>
    </font>
    <font>
      <i/>
      <sz val="9"/>
      <color indexed="8"/>
      <name val="Times New Roman"/>
    </font>
    <font>
      <i/>
      <sz val="11"/>
      <color indexed="8"/>
      <name val="Calibri"/>
    </font>
    <font>
      <sz val="8"/>
      <color indexed="61"/>
      <name val="Trebuchet MS"/>
    </font>
    <font>
      <sz val="8"/>
      <color indexed="25"/>
      <name val="Trebuchet MS"/>
    </font>
    <font>
      <sz val="9"/>
      <color indexed="81"/>
      <name val="Arial"/>
      <family val="2"/>
    </font>
    <font>
      <b/>
      <sz val="9"/>
      <color indexed="81"/>
      <name val="Arial"/>
      <family val="2"/>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1"/>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8"/>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312">
    <xf numFmtId="0" fontId="0" fillId="0" borderId="0" xfId="0"/>
    <xf numFmtId="0" fontId="3" fillId="0" borderId="0" xfId="0" applyFont="1" applyAlignment="1">
      <alignment horizontal="center" wrapText="1"/>
    </xf>
    <xf numFmtId="0" fontId="5" fillId="0" borderId="0" xfId="0" applyFont="1" applyAlignment="1">
      <alignment horizontal="center" wrapText="1"/>
    </xf>
    <xf numFmtId="0" fontId="0" fillId="0" borderId="0" xfId="0" applyAlignment="1">
      <alignment horizontal="center"/>
    </xf>
    <xf numFmtId="1" fontId="7" fillId="0" borderId="0" xfId="2" applyNumberFormat="1" applyFont="1" applyAlignment="1">
      <alignment horizontal="center"/>
    </xf>
    <xf numFmtId="0" fontId="8" fillId="0" borderId="0" xfId="0" applyFont="1" applyAlignment="1">
      <alignment horizontal="center" wrapText="1"/>
    </xf>
    <xf numFmtId="0" fontId="10" fillId="0" borderId="0" xfId="0" applyFont="1" applyAlignment="1">
      <alignment horizontal="center" wrapText="1"/>
    </xf>
    <xf numFmtId="0" fontId="7" fillId="0" borderId="0" xfId="0" applyFont="1" applyAlignment="1">
      <alignment horizontal="center" wrapText="1"/>
    </xf>
    <xf numFmtId="0" fontId="7" fillId="0" borderId="0" xfId="0" applyFont="1" applyAlignment="1">
      <alignment horizontal="center"/>
    </xf>
    <xf numFmtId="0" fontId="15" fillId="0" borderId="0" xfId="0" applyFont="1" applyBorder="1" applyAlignment="1">
      <alignment horizontal="center" vertical="center" wrapText="1"/>
    </xf>
    <xf numFmtId="0" fontId="16" fillId="2" borderId="1" xfId="0" applyFont="1" applyFill="1" applyBorder="1" applyAlignment="1">
      <alignment horizontal="center" wrapText="1"/>
    </xf>
    <xf numFmtId="2" fontId="16" fillId="2" borderId="2" xfId="0" applyNumberFormat="1" applyFont="1" applyFill="1" applyBorder="1" applyAlignment="1">
      <alignment horizontal="center" vertical="top" wrapText="1"/>
    </xf>
    <xf numFmtId="0" fontId="17" fillId="0" borderId="0" xfId="0" applyFont="1" applyAlignment="1">
      <alignment horizontal="center" wrapText="1"/>
    </xf>
    <xf numFmtId="164" fontId="16" fillId="2" borderId="1" xfId="0" applyNumberFormat="1" applyFont="1" applyFill="1" applyBorder="1" applyAlignment="1">
      <alignment horizontal="center" wrapText="1"/>
    </xf>
    <xf numFmtId="0" fontId="18" fillId="3" borderId="0" xfId="0" applyFont="1" applyFill="1" applyAlignment="1">
      <alignment horizontal="center" wrapText="1"/>
    </xf>
    <xf numFmtId="0" fontId="11" fillId="2" borderId="3" xfId="0" applyFont="1" applyFill="1" applyBorder="1" applyAlignment="1">
      <alignment horizontal="center" vertical="top" wrapText="1"/>
    </xf>
    <xf numFmtId="0" fontId="19" fillId="0" borderId="0" xfId="0" applyFont="1" applyAlignment="1">
      <alignment horizontal="center" wrapText="1"/>
    </xf>
    <xf numFmtId="0" fontId="24" fillId="0" borderId="0" xfId="0" applyFont="1" applyAlignment="1">
      <alignment horizontal="left" vertical="center" wrapText="1"/>
    </xf>
    <xf numFmtId="0" fontId="26" fillId="0" borderId="0" xfId="0" applyFont="1" applyBorder="1" applyAlignment="1">
      <alignment horizontal="center" vertical="top" wrapText="1"/>
    </xf>
    <xf numFmtId="0" fontId="24" fillId="0" borderId="0" xfId="0" applyFont="1" applyBorder="1" applyAlignment="1">
      <alignment horizontal="left" vertical="center" wrapText="1"/>
    </xf>
    <xf numFmtId="0" fontId="27" fillId="0" borderId="0" xfId="0" applyFont="1" applyAlignment="1">
      <alignment horizontal="left"/>
    </xf>
    <xf numFmtId="1" fontId="1" fillId="0" borderId="0" xfId="2" applyNumberFormat="1" applyAlignment="1">
      <alignment horizontal="center"/>
    </xf>
    <xf numFmtId="0" fontId="37" fillId="0" borderId="0" xfId="0" applyFont="1" applyBorder="1" applyAlignment="1">
      <alignment horizontal="center" vertical="center" wrapText="1"/>
    </xf>
    <xf numFmtId="0" fontId="11" fillId="0" borderId="0" xfId="0" applyFont="1" applyAlignment="1">
      <alignment horizontal="center" wrapText="1"/>
    </xf>
    <xf numFmtId="0" fontId="14" fillId="4" borderId="0" xfId="0" applyFont="1" applyFill="1" applyBorder="1" applyAlignment="1"/>
    <xf numFmtId="0" fontId="38" fillId="0" borderId="0" xfId="0" applyFont="1" applyAlignment="1">
      <alignment horizontal="center" wrapText="1"/>
    </xf>
    <xf numFmtId="0" fontId="23" fillId="0" borderId="0" xfId="0" applyFont="1" applyAlignment="1">
      <alignment horizontal="center" wrapText="1"/>
    </xf>
    <xf numFmtId="1" fontId="14" fillId="0" borderId="0" xfId="2" applyNumberFormat="1" applyFont="1" applyAlignment="1">
      <alignment horizontal="center"/>
    </xf>
    <xf numFmtId="0" fontId="14" fillId="0" borderId="0" xfId="0" applyFont="1" applyAlignment="1">
      <alignment horizontal="center"/>
    </xf>
    <xf numFmtId="0" fontId="14" fillId="0" borderId="0" xfId="0" applyFont="1"/>
    <xf numFmtId="0" fontId="17" fillId="0" borderId="0" xfId="0" applyFont="1" applyBorder="1" applyAlignment="1">
      <alignment horizontal="center" vertical="top" wrapText="1"/>
    </xf>
    <xf numFmtId="0" fontId="27" fillId="0" borderId="0" xfId="0" applyFont="1" applyBorder="1" applyAlignment="1">
      <alignment horizontal="center" vertical="top" wrapText="1"/>
    </xf>
    <xf numFmtId="0" fontId="27" fillId="0" borderId="0" xfId="0" applyFont="1" applyBorder="1" applyAlignment="1">
      <alignment horizontal="center" wrapText="1"/>
    </xf>
    <xf numFmtId="0" fontId="27" fillId="0" borderId="0" xfId="0" applyFont="1" applyAlignment="1">
      <alignment horizontal="center" wrapText="1"/>
    </xf>
    <xf numFmtId="0" fontId="14" fillId="0" borderId="0" xfId="0" applyFont="1" applyAlignment="1">
      <alignment horizontal="center" wrapText="1"/>
    </xf>
    <xf numFmtId="0" fontId="41" fillId="0" borderId="0" xfId="0" applyFont="1" applyBorder="1" applyAlignment="1">
      <alignment horizontal="center" vertical="center" wrapText="1"/>
    </xf>
    <xf numFmtId="0" fontId="41" fillId="0" borderId="0" xfId="0" applyFont="1" applyAlignment="1">
      <alignment horizontal="center" vertical="center" wrapText="1"/>
    </xf>
    <xf numFmtId="0" fontId="26" fillId="0" borderId="0" xfId="0" applyFont="1" applyAlignment="1">
      <alignment horizontal="center" wrapText="1"/>
    </xf>
    <xf numFmtId="0" fontId="42" fillId="0" borderId="0" xfId="0" applyFont="1" applyBorder="1" applyAlignment="1">
      <alignment horizontal="center" vertical="center" wrapText="1"/>
    </xf>
    <xf numFmtId="0" fontId="14" fillId="0" borderId="0" xfId="0" applyFont="1" applyBorder="1" applyAlignment="1">
      <alignment wrapText="1"/>
    </xf>
    <xf numFmtId="0" fontId="26" fillId="0" borderId="0" xfId="0" applyFont="1" applyAlignment="1">
      <alignment horizontal="left" wrapText="1"/>
    </xf>
    <xf numFmtId="0" fontId="14" fillId="0" borderId="0" xfId="2" applyNumberFormat="1" applyFont="1" applyAlignment="1">
      <alignment horizontal="center"/>
    </xf>
    <xf numFmtId="0" fontId="11" fillId="3" borderId="0" xfId="0" applyFont="1" applyFill="1" applyAlignment="1">
      <alignment horizontal="center" vertical="center" wrapText="1"/>
    </xf>
    <xf numFmtId="0" fontId="16" fillId="0" borderId="0" xfId="0" applyFont="1" applyBorder="1" applyAlignment="1">
      <alignment horizontal="center" vertical="center" wrapText="1"/>
    </xf>
    <xf numFmtId="0" fontId="43" fillId="3" borderId="0" xfId="0" applyFont="1" applyFill="1" applyAlignment="1">
      <alignment horizontal="center" wrapText="1"/>
    </xf>
    <xf numFmtId="164" fontId="16" fillId="2" borderId="4" xfId="0" applyNumberFormat="1" applyFont="1" applyFill="1" applyBorder="1" applyAlignment="1">
      <alignment horizontal="center" vertical="center" wrapText="1"/>
    </xf>
    <xf numFmtId="2" fontId="16" fillId="2" borderId="4"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37" fillId="0" borderId="0" xfId="0" applyFont="1" applyAlignment="1">
      <alignment horizontal="center" vertical="center" wrapText="1"/>
    </xf>
    <xf numFmtId="0" fontId="25" fillId="3" borderId="0" xfId="0" applyFont="1" applyFill="1" applyAlignment="1">
      <alignment horizontal="center" wrapText="1"/>
    </xf>
    <xf numFmtId="0" fontId="23" fillId="0" borderId="0" xfId="0" applyFont="1" applyBorder="1" applyAlignment="1">
      <alignment horizontal="center" vertical="top" wrapText="1"/>
    </xf>
    <xf numFmtId="0" fontId="26" fillId="3" borderId="0" xfId="0" applyFont="1" applyFill="1"/>
    <xf numFmtId="0" fontId="11" fillId="3" borderId="0" xfId="0" applyFont="1" applyFill="1" applyAlignment="1">
      <alignment horizontal="center" wrapText="1"/>
    </xf>
    <xf numFmtId="1" fontId="11" fillId="2" borderId="5" xfId="0" applyNumberFormat="1" applyFont="1" applyFill="1" applyBorder="1" applyAlignment="1">
      <alignment horizontal="center" vertical="center" wrapText="1"/>
    </xf>
    <xf numFmtId="0" fontId="11" fillId="2" borderId="5" xfId="0" applyFont="1" applyFill="1" applyBorder="1" applyAlignment="1">
      <alignment horizontal="center" wrapText="1"/>
    </xf>
    <xf numFmtId="0" fontId="10" fillId="4" borderId="0" xfId="0" applyFont="1" applyFill="1" applyAlignment="1">
      <alignment horizontal="center" wrapText="1"/>
    </xf>
    <xf numFmtId="0" fontId="5" fillId="4" borderId="0" xfId="0" applyFont="1" applyFill="1" applyAlignment="1">
      <alignment horizontal="center" wrapText="1"/>
    </xf>
    <xf numFmtId="0" fontId="8" fillId="4" borderId="0" xfId="0" applyFont="1" applyFill="1" applyAlignment="1">
      <alignment horizontal="center" wrapText="1"/>
    </xf>
    <xf numFmtId="0" fontId="3" fillId="4" borderId="0" xfId="0" applyFont="1" applyFill="1" applyAlignment="1">
      <alignment horizontal="center" wrapText="1"/>
    </xf>
    <xf numFmtId="0" fontId="12" fillId="4" borderId="0" xfId="0" applyFont="1" applyFill="1" applyBorder="1" applyAlignment="1">
      <alignment horizontal="left" wrapText="1"/>
    </xf>
    <xf numFmtId="1" fontId="0" fillId="4" borderId="0" xfId="2" applyNumberFormat="1" applyFont="1" applyFill="1" applyAlignment="1">
      <alignment horizontal="center"/>
    </xf>
    <xf numFmtId="0" fontId="0" fillId="4" borderId="0" xfId="0" applyFill="1" applyAlignment="1">
      <alignment horizontal="center"/>
    </xf>
    <xf numFmtId="0" fontId="3" fillId="4" borderId="0" xfId="0" applyFont="1" applyFill="1" applyBorder="1" applyAlignment="1">
      <alignment horizontal="center" vertical="top" wrapText="1"/>
    </xf>
    <xf numFmtId="0" fontId="4" fillId="4" borderId="0"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0" xfId="0" applyFont="1" applyFill="1" applyBorder="1" applyAlignment="1">
      <alignment horizontal="center" wrapText="1"/>
    </xf>
    <xf numFmtId="0" fontId="6" fillId="4" borderId="0" xfId="0" applyFont="1" applyFill="1" applyAlignment="1">
      <alignment horizontal="center" wrapText="1"/>
    </xf>
    <xf numFmtId="0" fontId="9" fillId="4" borderId="0" xfId="0" applyFont="1" applyFill="1" applyAlignment="1">
      <alignment horizontal="center" wrapText="1"/>
    </xf>
    <xf numFmtId="0" fontId="0" fillId="4" borderId="0" xfId="0" applyFill="1"/>
    <xf numFmtId="1" fontId="7" fillId="4" borderId="0" xfId="2" applyNumberFormat="1" applyFont="1" applyFill="1" applyAlignment="1">
      <alignment horizontal="center"/>
    </xf>
    <xf numFmtId="0" fontId="15"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1" fontId="1" fillId="4" borderId="0" xfId="2" applyNumberFormat="1" applyFill="1" applyAlignment="1">
      <alignment horizontal="center"/>
    </xf>
    <xf numFmtId="0" fontId="17" fillId="4" borderId="0" xfId="0" applyFont="1" applyFill="1" applyAlignment="1">
      <alignment horizontal="center" wrapText="1"/>
    </xf>
    <xf numFmtId="0" fontId="26" fillId="4" borderId="0" xfId="0" applyFont="1" applyFill="1" applyBorder="1" applyAlignment="1">
      <alignment horizontal="center" vertical="top" wrapText="1"/>
    </xf>
    <xf numFmtId="0" fontId="29" fillId="4" borderId="0" xfId="0" applyFont="1" applyFill="1" applyAlignment="1">
      <alignment horizontal="left" vertical="top"/>
    </xf>
    <xf numFmtId="0" fontId="24" fillId="4" borderId="0" xfId="0" applyFont="1" applyFill="1" applyBorder="1" applyAlignment="1">
      <alignment horizontal="center" vertical="center" wrapText="1"/>
    </xf>
    <xf numFmtId="0" fontId="30" fillId="4" borderId="0" xfId="0" applyFont="1" applyFill="1" applyAlignment="1">
      <alignment horizontal="left" vertical="top" wrapText="1"/>
    </xf>
    <xf numFmtId="0" fontId="7" fillId="4" borderId="0" xfId="0" applyFont="1" applyFill="1" applyAlignment="1">
      <alignment horizontal="center" wrapText="1"/>
    </xf>
    <xf numFmtId="0" fontId="29" fillId="4" borderId="0" xfId="0" applyFont="1" applyFill="1" applyAlignment="1"/>
    <xf numFmtId="0" fontId="31" fillId="4" borderId="0" xfId="0" applyFont="1" applyFill="1" applyAlignment="1">
      <alignment horizontal="center" wrapText="1"/>
    </xf>
    <xf numFmtId="0" fontId="32" fillId="4" borderId="0" xfId="0" applyFont="1" applyFill="1" applyAlignment="1">
      <alignment horizontal="center" wrapText="1"/>
    </xf>
    <xf numFmtId="0" fontId="33" fillId="4" borderId="0" xfId="0" applyFont="1" applyFill="1" applyAlignment="1">
      <alignment horizontal="center" wrapText="1"/>
    </xf>
    <xf numFmtId="0" fontId="11" fillId="4" borderId="0" xfId="0" applyFont="1" applyFill="1" applyAlignment="1">
      <alignment horizontal="center" wrapText="1"/>
    </xf>
    <xf numFmtId="0" fontId="34" fillId="4" borderId="0" xfId="0" applyFont="1" applyFill="1" applyAlignment="1">
      <alignment horizontal="left"/>
    </xf>
    <xf numFmtId="0" fontId="35" fillId="4" borderId="0" xfId="0" applyFont="1" applyFill="1" applyBorder="1" applyAlignment="1">
      <alignment horizontal="center" vertical="center" wrapText="1"/>
    </xf>
    <xf numFmtId="0" fontId="29" fillId="4" borderId="0" xfId="0" applyFont="1" applyFill="1" applyBorder="1" applyAlignment="1">
      <alignment wrapText="1"/>
    </xf>
    <xf numFmtId="0" fontId="4" fillId="4" borderId="0" xfId="0" applyFont="1" applyFill="1" applyAlignment="1">
      <alignment horizontal="left"/>
    </xf>
    <xf numFmtId="0" fontId="31" fillId="4" borderId="0" xfId="0" applyFont="1" applyFill="1" applyAlignment="1">
      <alignment horizontal="left" wrapText="1"/>
    </xf>
    <xf numFmtId="0" fontId="4" fillId="4" borderId="0" xfId="0" applyFont="1" applyFill="1" applyAlignment="1">
      <alignment horizontal="center" wrapText="1"/>
    </xf>
    <xf numFmtId="0" fontId="24" fillId="4" borderId="4" xfId="0" applyFont="1" applyFill="1" applyBorder="1" applyAlignment="1">
      <alignment horizontal="left" vertical="center" wrapText="1"/>
    </xf>
    <xf numFmtId="0" fontId="45" fillId="4" borderId="0" xfId="0" applyFont="1" applyFill="1"/>
    <xf numFmtId="0" fontId="14" fillId="4" borderId="0" xfId="0" applyFont="1" applyFill="1"/>
    <xf numFmtId="0" fontId="27" fillId="4" borderId="0" xfId="0" applyFont="1" applyFill="1" applyAlignment="1">
      <alignment horizontal="left" vertical="center"/>
    </xf>
    <xf numFmtId="0" fontId="14" fillId="4" borderId="0" xfId="0" applyFont="1" applyFill="1" applyAlignment="1">
      <alignment vertical="center" wrapText="1"/>
    </xf>
    <xf numFmtId="0" fontId="14" fillId="4" borderId="0" xfId="0" applyFont="1" applyFill="1" applyAlignment="1">
      <alignment vertical="center"/>
    </xf>
    <xf numFmtId="0" fontId="40" fillId="4" borderId="0" xfId="0" applyFont="1" applyFill="1" applyAlignment="1">
      <alignment horizontal="right" vertical="center"/>
    </xf>
    <xf numFmtId="0" fontId="23" fillId="4" borderId="0" xfId="0" applyFont="1" applyFill="1" applyAlignment="1">
      <alignment horizontal="center" wrapText="1"/>
    </xf>
    <xf numFmtId="0" fontId="38" fillId="4" borderId="0" xfId="0" applyFont="1" applyFill="1" applyAlignment="1">
      <alignment horizontal="center" wrapText="1"/>
    </xf>
    <xf numFmtId="1" fontId="14" fillId="4" borderId="0" xfId="2" applyNumberFormat="1" applyFont="1" applyFill="1" applyAlignment="1">
      <alignment horizontal="center"/>
    </xf>
    <xf numFmtId="0" fontId="14" fillId="4" borderId="0" xfId="0" applyFont="1" applyFill="1" applyAlignment="1">
      <alignment horizontal="center"/>
    </xf>
    <xf numFmtId="0" fontId="14" fillId="4" borderId="0" xfId="0" applyFont="1" applyFill="1" applyBorder="1"/>
    <xf numFmtId="0" fontId="14" fillId="4" borderId="4" xfId="0" applyFont="1" applyFill="1" applyBorder="1"/>
    <xf numFmtId="0" fontId="42" fillId="4" borderId="4" xfId="0" applyFont="1" applyFill="1" applyBorder="1" applyAlignment="1">
      <alignment vertical="center"/>
    </xf>
    <xf numFmtId="0" fontId="42" fillId="4" borderId="1" xfId="0" applyFont="1" applyFill="1" applyBorder="1" applyAlignment="1">
      <alignment vertical="center"/>
    </xf>
    <xf numFmtId="0" fontId="46" fillId="4" borderId="2" xfId="0" applyFont="1" applyFill="1" applyBorder="1" applyAlignment="1">
      <alignment vertical="center"/>
    </xf>
    <xf numFmtId="0" fontId="42" fillId="4" borderId="2" xfId="0" applyFont="1" applyFill="1" applyBorder="1" applyAlignment="1">
      <alignment vertical="center"/>
    </xf>
    <xf numFmtId="0" fontId="40" fillId="4" borderId="1" xfId="0" applyFont="1" applyFill="1" applyBorder="1" applyAlignment="1">
      <alignment horizontal="right" vertical="center"/>
    </xf>
    <xf numFmtId="0" fontId="40" fillId="4" borderId="2" xfId="0" applyFont="1" applyFill="1" applyBorder="1" applyAlignment="1">
      <alignment horizontal="right" vertical="center"/>
    </xf>
    <xf numFmtId="0" fontId="40" fillId="4" borderId="6" xfId="0" applyFont="1" applyFill="1" applyBorder="1" applyAlignment="1">
      <alignment horizontal="right" vertical="center"/>
    </xf>
    <xf numFmtId="0" fontId="14" fillId="4" borderId="1" xfId="0" applyFont="1" applyFill="1" applyBorder="1"/>
    <xf numFmtId="0" fontId="14" fillId="4" borderId="2" xfId="0" applyFont="1" applyFill="1" applyBorder="1"/>
    <xf numFmtId="0" fontId="27" fillId="4" borderId="0" xfId="0" applyFont="1" applyFill="1" applyAlignment="1">
      <alignment horizontal="center" vertical="center" wrapText="1"/>
    </xf>
    <xf numFmtId="0" fontId="11" fillId="4" borderId="0" xfId="0" applyFont="1" applyFill="1" applyBorder="1" applyAlignment="1">
      <alignment horizontal="center" wrapText="1"/>
    </xf>
    <xf numFmtId="0" fontId="16" fillId="4" borderId="0" xfId="0" applyFont="1" applyFill="1"/>
    <xf numFmtId="0" fontId="51" fillId="4" borderId="2" xfId="0" applyFont="1" applyFill="1" applyBorder="1" applyAlignment="1">
      <alignment horizontal="center" vertical="center"/>
    </xf>
    <xf numFmtId="0" fontId="52" fillId="4" borderId="0" xfId="0" applyFont="1" applyFill="1" applyAlignment="1">
      <alignment horizontal="center" vertical="center"/>
    </xf>
    <xf numFmtId="0" fontId="53" fillId="4" borderId="0" xfId="0" applyFont="1" applyFill="1" applyAlignment="1">
      <alignment horizontal="center" vertical="center"/>
    </xf>
    <xf numFmtId="0" fontId="40" fillId="5" borderId="7" xfId="0" applyFont="1" applyFill="1" applyBorder="1" applyAlignment="1">
      <alignment horizontal="right" vertical="center"/>
    </xf>
    <xf numFmtId="0" fontId="53" fillId="5" borderId="4" xfId="0" applyFont="1" applyFill="1" applyBorder="1" applyAlignment="1">
      <alignment horizontal="center" vertical="center"/>
    </xf>
    <xf numFmtId="0" fontId="14" fillId="5" borderId="8" xfId="0" applyFont="1" applyFill="1" applyBorder="1"/>
    <xf numFmtId="0" fontId="14" fillId="5" borderId="9" xfId="0" applyFont="1" applyFill="1" applyBorder="1"/>
    <xf numFmtId="0" fontId="48" fillId="3" borderId="4" xfId="0" applyFont="1" applyFill="1" applyBorder="1" applyAlignment="1">
      <alignment vertical="center" wrapText="1"/>
    </xf>
    <xf numFmtId="0" fontId="49" fillId="3" borderId="7" xfId="0" applyFont="1" applyFill="1" applyBorder="1" applyAlignment="1">
      <alignment vertical="center" wrapText="1"/>
    </xf>
    <xf numFmtId="0" fontId="27" fillId="3" borderId="8" xfId="0" applyFont="1" applyFill="1" applyBorder="1" applyAlignment="1">
      <alignment horizontal="center" vertical="center"/>
    </xf>
    <xf numFmtId="0" fontId="27" fillId="3" borderId="8" xfId="0" applyFont="1" applyFill="1" applyBorder="1" applyAlignment="1">
      <alignment horizontal="left" vertical="center"/>
    </xf>
    <xf numFmtId="0" fontId="14" fillId="3" borderId="8" xfId="0" applyFont="1" applyFill="1" applyBorder="1"/>
    <xf numFmtId="0" fontId="27" fillId="3" borderId="9" xfId="0" applyFont="1" applyFill="1" applyBorder="1" applyAlignment="1">
      <alignment horizontal="center" vertical="center"/>
    </xf>
    <xf numFmtId="0" fontId="27" fillId="3" borderId="4" xfId="0" applyFont="1" applyFill="1" applyBorder="1" applyAlignment="1">
      <alignment horizontal="center" vertical="center"/>
    </xf>
    <xf numFmtId="0" fontId="14" fillId="4" borderId="1" xfId="0" applyFont="1" applyFill="1" applyBorder="1" applyProtection="1">
      <protection locked="0"/>
    </xf>
    <xf numFmtId="0" fontId="14" fillId="4" borderId="4" xfId="0" applyFont="1" applyFill="1" applyBorder="1" applyProtection="1">
      <protection locked="0"/>
    </xf>
    <xf numFmtId="0" fontId="12" fillId="4" borderId="0" xfId="0" applyFont="1" applyFill="1" applyBorder="1" applyAlignment="1">
      <alignment horizontal="left" vertical="center" wrapText="1"/>
    </xf>
    <xf numFmtId="0" fontId="13" fillId="4" borderId="0" xfId="0" applyFont="1" applyFill="1" applyBorder="1" applyAlignment="1">
      <alignment vertical="center" wrapText="1"/>
    </xf>
    <xf numFmtId="0" fontId="14" fillId="4" borderId="0" xfId="0" applyFont="1" applyFill="1" applyBorder="1" applyAlignment="1">
      <alignment wrapText="1"/>
    </xf>
    <xf numFmtId="164" fontId="16" fillId="6" borderId="4" xfId="0" applyNumberFormat="1" applyFont="1" applyFill="1" applyBorder="1" applyAlignment="1">
      <alignment horizontal="center" vertical="center" wrapText="1"/>
    </xf>
    <xf numFmtId="2" fontId="16" fillId="6" borderId="4" xfId="0" applyNumberFormat="1" applyFont="1" applyFill="1" applyBorder="1" applyAlignment="1">
      <alignment horizontal="center" vertical="center" wrapText="1"/>
    </xf>
    <xf numFmtId="0" fontId="17" fillId="0" borderId="0" xfId="0" applyFont="1" applyFill="1" applyAlignment="1">
      <alignment horizontal="center" wrapText="1"/>
    </xf>
    <xf numFmtId="0" fontId="26"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8" fillId="4" borderId="0" xfId="0" applyFont="1" applyFill="1" applyBorder="1" applyAlignment="1">
      <alignment horizontal="center" wrapText="1"/>
    </xf>
    <xf numFmtId="0" fontId="55" fillId="0" borderId="0" xfId="1" applyFont="1" applyFill="1" applyBorder="1" applyAlignment="1" applyProtection="1">
      <alignment horizontal="center"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Alignment="1">
      <alignment horizontal="center" wrapText="1"/>
    </xf>
    <xf numFmtId="0" fontId="14" fillId="0" borderId="0" xfId="0" applyFont="1" applyFill="1" applyAlignment="1">
      <alignment horizontal="center" wrapText="1"/>
    </xf>
    <xf numFmtId="1" fontId="14" fillId="0" borderId="0" xfId="2" applyNumberFormat="1" applyFont="1" applyFill="1" applyAlignment="1">
      <alignment horizontal="center"/>
    </xf>
    <xf numFmtId="0" fontId="14" fillId="0" borderId="0" xfId="0" applyFont="1" applyFill="1" applyAlignment="1">
      <alignment horizontal="center"/>
    </xf>
    <xf numFmtId="0" fontId="41"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3" fillId="0" borderId="0" xfId="0" applyFont="1" applyFill="1" applyBorder="1" applyAlignment="1">
      <alignment horizontal="center" vertical="top" wrapText="1"/>
    </xf>
    <xf numFmtId="0" fontId="25" fillId="0" borderId="0" xfId="0" applyFont="1" applyFill="1" applyAlignment="1">
      <alignment horizontal="center" wrapText="1"/>
    </xf>
    <xf numFmtId="0" fontId="11" fillId="2" borderId="5" xfId="0" applyFont="1" applyFill="1" applyBorder="1" applyAlignment="1">
      <alignment horizontal="center" vertical="top" wrapText="1"/>
    </xf>
    <xf numFmtId="0" fontId="15" fillId="0" borderId="0" xfId="0" applyFont="1" applyAlignment="1">
      <alignment horizontal="center" vertical="center" wrapText="1"/>
    </xf>
    <xf numFmtId="0" fontId="27" fillId="0" borderId="7" xfId="0" applyFont="1" applyBorder="1" applyAlignment="1">
      <alignment horizontal="center" vertical="center"/>
    </xf>
    <xf numFmtId="0" fontId="27" fillId="0" borderId="9" xfId="0" applyFont="1" applyBorder="1" applyAlignment="1">
      <alignment horizontal="center" vertical="center"/>
    </xf>
    <xf numFmtId="0" fontId="14" fillId="0" borderId="4" xfId="0" applyFont="1" applyBorder="1"/>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xf>
    <xf numFmtId="0" fontId="42" fillId="0" borderId="7" xfId="0" applyFont="1" applyBorder="1" applyAlignment="1">
      <alignment horizontal="center" vertical="center"/>
    </xf>
    <xf numFmtId="0" fontId="56" fillId="4" borderId="0" xfId="0" applyFont="1" applyFill="1"/>
    <xf numFmtId="0" fontId="59" fillId="4" borderId="0" xfId="0" applyFont="1" applyFill="1" applyAlignment="1">
      <alignment horizontal="left"/>
    </xf>
    <xf numFmtId="0" fontId="60" fillId="4" borderId="0" xfId="0" applyFont="1" applyFill="1" applyAlignment="1">
      <alignment horizontal="left"/>
    </xf>
    <xf numFmtId="0" fontId="21" fillId="4" borderId="0" xfId="0" applyFont="1" applyFill="1" applyBorder="1" applyAlignment="1">
      <alignment horizontal="center" vertical="center" wrapText="1"/>
    </xf>
    <xf numFmtId="0" fontId="24" fillId="4" borderId="0" xfId="0" applyFont="1" applyFill="1" applyBorder="1" applyAlignment="1">
      <alignment horizontal="left" vertical="center" wrapText="1"/>
    </xf>
    <xf numFmtId="0" fontId="30" fillId="4" borderId="0" xfId="0" applyFont="1" applyFill="1" applyBorder="1" applyAlignment="1">
      <alignment horizontal="left" vertical="top" wrapText="1"/>
    </xf>
    <xf numFmtId="0" fontId="29" fillId="4" borderId="0" xfId="0" applyFont="1" applyFill="1" applyBorder="1" applyAlignment="1">
      <alignment horizontal="left" vertical="top"/>
    </xf>
    <xf numFmtId="0" fontId="13" fillId="4" borderId="0" xfId="0" applyFont="1" applyFill="1" applyBorder="1" applyAlignment="1">
      <alignment horizontal="center" vertical="center" wrapText="1"/>
    </xf>
    <xf numFmtId="0" fontId="58" fillId="0" borderId="0" xfId="0" applyFont="1"/>
    <xf numFmtId="0" fontId="0" fillId="0" borderId="0" xfId="0" applyBorder="1"/>
    <xf numFmtId="0" fontId="14" fillId="4" borderId="2" xfId="0" applyFont="1" applyFill="1" applyBorder="1" applyAlignment="1">
      <alignment vertical="center" wrapText="1"/>
    </xf>
    <xf numFmtId="0" fontId="0" fillId="0" borderId="2" xfId="0" applyBorder="1" applyAlignment="1"/>
    <xf numFmtId="0" fontId="12" fillId="4" borderId="10" xfId="0" applyFont="1" applyFill="1" applyBorder="1" applyAlignment="1">
      <alignment horizontal="left" wrapText="1"/>
    </xf>
    <xf numFmtId="0" fontId="14" fillId="4" borderId="0" xfId="0" applyFont="1" applyFill="1" applyBorder="1" applyAlignment="1"/>
    <xf numFmtId="0" fontId="12" fillId="4" borderId="11"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3" fillId="4" borderId="12" xfId="0" applyFont="1" applyFill="1" applyBorder="1" applyAlignment="1" applyProtection="1">
      <alignment vertical="center" wrapText="1"/>
      <protection locked="0"/>
    </xf>
    <xf numFmtId="0" fontId="14" fillId="4" borderId="12" xfId="0" applyFont="1" applyFill="1" applyBorder="1" applyAlignment="1" applyProtection="1">
      <alignment wrapText="1"/>
      <protection locked="0"/>
    </xf>
    <xf numFmtId="0" fontId="14" fillId="4" borderId="13" xfId="0" applyFont="1" applyFill="1" applyBorder="1" applyAlignment="1" applyProtection="1">
      <alignment wrapText="1"/>
      <protection locked="0"/>
    </xf>
    <xf numFmtId="0" fontId="12" fillId="4" borderId="3"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left" vertical="center" wrapText="1"/>
      <protection locked="0"/>
    </xf>
    <xf numFmtId="0" fontId="13" fillId="4" borderId="5" xfId="0" applyFont="1" applyFill="1" applyBorder="1" applyAlignment="1" applyProtection="1">
      <alignment vertical="center" wrapText="1"/>
      <protection locked="0"/>
    </xf>
    <xf numFmtId="0" fontId="14" fillId="4" borderId="5" xfId="0" applyFont="1" applyFill="1" applyBorder="1" applyAlignment="1" applyProtection="1">
      <alignment wrapText="1"/>
      <protection locked="0"/>
    </xf>
    <xf numFmtId="0" fontId="14" fillId="4" borderId="14" xfId="0" applyFont="1" applyFill="1" applyBorder="1" applyAlignment="1" applyProtection="1">
      <alignment wrapText="1"/>
      <protection locked="0"/>
    </xf>
    <xf numFmtId="0" fontId="12" fillId="4" borderId="15" xfId="0" applyFont="1" applyFill="1" applyBorder="1" applyAlignment="1" applyProtection="1">
      <alignment horizontal="left" vertical="center" wrapText="1"/>
      <protection locked="0"/>
    </xf>
    <xf numFmtId="0" fontId="14" fillId="4" borderId="16" xfId="0" applyFont="1" applyFill="1" applyBorder="1" applyAlignment="1" applyProtection="1">
      <protection locked="0"/>
    </xf>
    <xf numFmtId="0" fontId="14" fillId="4" borderId="17" xfId="0" applyFont="1" applyFill="1" applyBorder="1" applyAlignment="1" applyProtection="1">
      <protection locked="0"/>
    </xf>
    <xf numFmtId="0" fontId="12" fillId="4" borderId="0" xfId="0" applyFont="1" applyFill="1" applyBorder="1" applyAlignment="1" applyProtection="1">
      <alignment horizontal="left" vertical="center" wrapText="1"/>
      <protection locked="0"/>
    </xf>
    <xf numFmtId="0" fontId="14" fillId="4" borderId="0" xfId="0" applyFont="1" applyFill="1" applyBorder="1" applyAlignment="1" applyProtection="1">
      <protection locked="0"/>
    </xf>
    <xf numFmtId="0" fontId="14" fillId="4" borderId="18" xfId="0" applyFont="1" applyFill="1" applyBorder="1" applyAlignment="1" applyProtection="1">
      <protection locked="0"/>
    </xf>
    <xf numFmtId="0" fontId="14" fillId="4" borderId="1" xfId="0" applyFont="1" applyFill="1" applyBorder="1" applyAlignment="1">
      <alignment vertical="center" wrapText="1"/>
    </xf>
    <xf numFmtId="0" fontId="0" fillId="0" borderId="1" xfId="0" applyBorder="1" applyAlignment="1"/>
    <xf numFmtId="0" fontId="40" fillId="4" borderId="4" xfId="0" applyFont="1" applyFill="1" applyBorder="1" applyAlignment="1">
      <alignment vertical="center" wrapText="1"/>
    </xf>
    <xf numFmtId="0" fontId="50" fillId="0" borderId="4" xfId="0" applyFont="1" applyBorder="1" applyAlignment="1"/>
    <xf numFmtId="0" fontId="11" fillId="4" borderId="16" xfId="0" applyFont="1" applyFill="1" applyBorder="1" applyAlignment="1">
      <alignment horizontal="center" wrapText="1"/>
    </xf>
    <xf numFmtId="0" fontId="12" fillId="4" borderId="20" xfId="0" applyFont="1" applyFill="1" applyBorder="1" applyAlignment="1" applyProtection="1">
      <alignment horizontal="left" wrapText="1"/>
      <protection locked="0"/>
    </xf>
    <xf numFmtId="0" fontId="14" fillId="4" borderId="21" xfId="0" applyFont="1" applyFill="1" applyBorder="1" applyAlignment="1" applyProtection="1">
      <protection locked="0"/>
    </xf>
    <xf numFmtId="0" fontId="14" fillId="4" borderId="22" xfId="0" applyFont="1" applyFill="1" applyBorder="1" applyAlignment="1" applyProtection="1">
      <protection locked="0"/>
    </xf>
    <xf numFmtId="0" fontId="38" fillId="4" borderId="19" xfId="0" applyFont="1" applyFill="1" applyBorder="1" applyAlignment="1">
      <alignment vertical="center" wrapText="1"/>
    </xf>
    <xf numFmtId="0" fontId="0" fillId="4" borderId="19" xfId="0" applyFill="1" applyBorder="1" applyAlignment="1">
      <alignment vertical="center" wrapText="1"/>
    </xf>
    <xf numFmtId="0" fontId="0" fillId="0" borderId="19" xfId="0" applyBorder="1" applyAlignment="1">
      <alignment vertical="center"/>
    </xf>
    <xf numFmtId="0" fontId="0" fillId="0" borderId="19" xfId="0" applyBorder="1" applyAlignment="1"/>
    <xf numFmtId="0" fontId="14" fillId="4" borderId="6" xfId="0" applyFont="1" applyFill="1" applyBorder="1" applyAlignment="1">
      <alignment vertical="center" wrapText="1"/>
    </xf>
    <xf numFmtId="0" fontId="0" fillId="0" borderId="6" xfId="0" applyBorder="1" applyAlignment="1"/>
    <xf numFmtId="0" fontId="54" fillId="5" borderId="8" xfId="0" applyFont="1" applyFill="1" applyBorder="1" applyAlignment="1">
      <alignment horizontal="right" vertical="center"/>
    </xf>
    <xf numFmtId="0" fontId="47" fillId="5" borderId="8" xfId="0" applyFont="1" applyFill="1" applyBorder="1" applyAlignment="1">
      <alignment horizontal="right"/>
    </xf>
    <xf numFmtId="0" fontId="47" fillId="5" borderId="9" xfId="0" applyFont="1" applyFill="1" applyBorder="1" applyAlignment="1">
      <alignment horizontal="right"/>
    </xf>
    <xf numFmtId="0" fontId="14" fillId="4" borderId="0" xfId="0" applyFont="1" applyFill="1" applyAlignment="1">
      <alignment vertical="center" wrapText="1"/>
    </xf>
    <xf numFmtId="0" fontId="0" fillId="0" borderId="0" xfId="0" applyAlignment="1"/>
    <xf numFmtId="0" fontId="14" fillId="4" borderId="23" xfId="0" applyFont="1" applyFill="1" applyBorder="1" applyAlignment="1">
      <alignment vertical="center" wrapText="1"/>
    </xf>
    <xf numFmtId="0" fontId="0" fillId="0" borderId="24" xfId="0" applyBorder="1" applyAlignment="1"/>
    <xf numFmtId="0" fontId="14" fillId="4" borderId="6" xfId="0" applyFont="1" applyFill="1" applyBorder="1" applyAlignment="1" applyProtection="1">
      <alignment vertical="center" wrapText="1"/>
    </xf>
    <xf numFmtId="0" fontId="0" fillId="0" borderId="6" xfId="0" applyBorder="1" applyAlignment="1" applyProtection="1"/>
    <xf numFmtId="0" fontId="25" fillId="0" borderId="1" xfId="0" applyFont="1" applyBorder="1" applyAlignment="1">
      <alignment horizontal="center" vertical="top" wrapText="1"/>
    </xf>
    <xf numFmtId="0" fontId="25" fillId="0" borderId="2" xfId="0" applyFont="1" applyBorder="1" applyAlignment="1">
      <alignment horizontal="center" vertical="top" wrapText="1"/>
    </xf>
    <xf numFmtId="0" fontId="39" fillId="0" borderId="25" xfId="0" applyFont="1" applyBorder="1" applyAlignment="1">
      <alignment horizontal="left" vertical="top" wrapText="1" shrinkToFit="1"/>
    </xf>
    <xf numFmtId="0" fontId="39" fillId="0" borderId="26" xfId="0" applyFont="1" applyBorder="1" applyAlignment="1">
      <alignment horizontal="left" vertical="top" wrapText="1" shrinkToFit="1"/>
    </xf>
    <xf numFmtId="0" fontId="39" fillId="0" borderId="27" xfId="0" applyFont="1" applyBorder="1" applyAlignment="1">
      <alignment horizontal="left" vertical="top" wrapText="1" shrinkToFit="1"/>
    </xf>
    <xf numFmtId="0" fontId="39" fillId="0" borderId="23" xfId="0" applyFont="1" applyBorder="1" applyAlignment="1">
      <alignment horizontal="left" vertical="top" wrapText="1" shrinkToFit="1"/>
    </xf>
    <xf numFmtId="0" fontId="39" fillId="0" borderId="19" xfId="0" applyFont="1" applyBorder="1" applyAlignment="1">
      <alignment horizontal="left" vertical="top" wrapText="1" shrinkToFit="1"/>
    </xf>
    <xf numFmtId="0" fontId="39" fillId="0" borderId="24" xfId="0" applyFont="1" applyBorder="1" applyAlignment="1">
      <alignment horizontal="left" vertical="top" wrapText="1" shrinkToFit="1"/>
    </xf>
    <xf numFmtId="0" fontId="44" fillId="3" borderId="26" xfId="0" applyFont="1" applyFill="1" applyBorder="1" applyAlignment="1">
      <alignment horizontal="left" vertical="top" wrapText="1"/>
    </xf>
    <xf numFmtId="0" fontId="14" fillId="3" borderId="26" xfId="0" applyFont="1" applyFill="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25" xfId="0" applyFont="1" applyBorder="1" applyAlignment="1">
      <alignment horizontal="left" vertical="top" wrapText="1" shrinkToFit="1"/>
    </xf>
    <xf numFmtId="0" fontId="14" fillId="0" borderId="26" xfId="0" applyFont="1" applyBorder="1" applyAlignment="1">
      <alignment horizontal="left" vertical="top" wrapText="1" shrinkToFit="1"/>
    </xf>
    <xf numFmtId="0" fontId="14" fillId="0" borderId="27" xfId="0" applyFont="1" applyBorder="1" applyAlignment="1">
      <alignment horizontal="left" vertical="top" wrapText="1" shrinkToFit="1"/>
    </xf>
    <xf numFmtId="0" fontId="14" fillId="0" borderId="28" xfId="0" applyFont="1" applyBorder="1" applyAlignment="1">
      <alignment horizontal="left" vertical="top" wrapText="1" shrinkToFit="1"/>
    </xf>
    <xf numFmtId="0" fontId="14" fillId="0" borderId="0" xfId="0" applyFont="1" applyBorder="1" applyAlignment="1">
      <alignment horizontal="left" vertical="top" wrapText="1" shrinkToFit="1"/>
    </xf>
    <xf numFmtId="0" fontId="14" fillId="0" borderId="29" xfId="0" applyFont="1" applyBorder="1" applyAlignment="1">
      <alignment horizontal="left" vertical="top" wrapText="1" shrinkToFit="1"/>
    </xf>
    <xf numFmtId="0" fontId="14" fillId="0" borderId="23" xfId="0" applyFont="1" applyBorder="1" applyAlignment="1">
      <alignment horizontal="left" vertical="top" wrapText="1" shrinkToFit="1"/>
    </xf>
    <xf numFmtId="0" fontId="14" fillId="0" borderId="19" xfId="0" applyFont="1" applyBorder="1" applyAlignment="1">
      <alignment horizontal="left" vertical="top" wrapText="1" shrinkToFit="1"/>
    </xf>
    <xf numFmtId="0" fontId="14" fillId="0" borderId="24" xfId="0" applyFont="1" applyBorder="1" applyAlignment="1">
      <alignment horizontal="left" vertical="top" wrapText="1" shrinkToFit="1"/>
    </xf>
    <xf numFmtId="0" fontId="20" fillId="0" borderId="0" xfId="0" applyFont="1" applyBorder="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xf>
    <xf numFmtId="0" fontId="2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0" fillId="0" borderId="0" xfId="0" applyFont="1" applyAlignment="1">
      <alignment horizontal="center" vertical="center" wrapText="1"/>
    </xf>
    <xf numFmtId="0" fontId="39" fillId="0" borderId="25" xfId="0" applyNumberFormat="1" applyFont="1" applyBorder="1" applyAlignment="1">
      <alignment horizontal="left" vertical="top" wrapText="1" shrinkToFit="1"/>
    </xf>
    <xf numFmtId="0" fontId="39" fillId="0" borderId="26" xfId="0" applyNumberFormat="1" applyFont="1" applyBorder="1" applyAlignment="1">
      <alignment horizontal="left" vertical="top" wrapText="1"/>
    </xf>
    <xf numFmtId="0" fontId="39" fillId="0" borderId="27" xfId="0" applyNumberFormat="1" applyFont="1" applyBorder="1" applyAlignment="1">
      <alignment horizontal="left" vertical="top" wrapText="1"/>
    </xf>
    <xf numFmtId="0" fontId="39" fillId="0" borderId="23" xfId="0" applyNumberFormat="1" applyFont="1" applyBorder="1" applyAlignment="1">
      <alignment horizontal="left" vertical="top" wrapText="1"/>
    </xf>
    <xf numFmtId="0" fontId="39" fillId="0" borderId="19" xfId="0" applyNumberFormat="1" applyFont="1" applyBorder="1" applyAlignment="1">
      <alignment horizontal="left" vertical="top" wrapText="1"/>
    </xf>
    <xf numFmtId="0" fontId="39" fillId="0" borderId="24" xfId="0" applyNumberFormat="1" applyFont="1" applyBorder="1" applyAlignment="1">
      <alignment horizontal="left" vertical="top" wrapText="1"/>
    </xf>
    <xf numFmtId="0" fontId="11" fillId="4" borderId="0" xfId="0" applyFont="1" applyFill="1" applyAlignment="1">
      <alignment horizontal="center" wrapText="1"/>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3" fillId="4" borderId="21" xfId="0" applyFont="1" applyFill="1" applyBorder="1" applyAlignment="1">
      <alignment vertical="center" wrapText="1"/>
    </xf>
    <xf numFmtId="0" fontId="14" fillId="4" borderId="21" xfId="0" applyFont="1" applyFill="1" applyBorder="1" applyAlignment="1">
      <alignment wrapText="1"/>
    </xf>
    <xf numFmtId="0" fontId="14" fillId="4" borderId="22" xfId="0" applyFont="1" applyFill="1" applyBorder="1" applyAlignment="1">
      <alignment wrapText="1"/>
    </xf>
    <xf numFmtId="0" fontId="14" fillId="4" borderId="21" xfId="0" applyFont="1" applyFill="1" applyBorder="1" applyAlignment="1"/>
    <xf numFmtId="0" fontId="14" fillId="4" borderId="22" xfId="0" applyFont="1" applyFill="1" applyBorder="1" applyAlignment="1"/>
    <xf numFmtId="0" fontId="12" fillId="4" borderId="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4" borderId="5" xfId="0" applyFont="1" applyFill="1" applyBorder="1" applyAlignment="1">
      <alignment vertical="center" wrapText="1"/>
    </xf>
    <xf numFmtId="0" fontId="14" fillId="4" borderId="5" xfId="0" applyFont="1" applyFill="1" applyBorder="1" applyAlignment="1">
      <alignment wrapText="1"/>
    </xf>
    <xf numFmtId="0" fontId="14" fillId="4" borderId="14" xfId="0" applyFont="1" applyFill="1" applyBorder="1" applyAlignment="1">
      <alignment wrapText="1"/>
    </xf>
    <xf numFmtId="0" fontId="12" fillId="4" borderId="16" xfId="0" applyFont="1" applyFill="1" applyBorder="1" applyAlignment="1">
      <alignment horizontal="left" vertical="center" wrapText="1"/>
    </xf>
    <xf numFmtId="0" fontId="14" fillId="4" borderId="16" xfId="0" applyFont="1" applyFill="1" applyBorder="1" applyAlignment="1"/>
    <xf numFmtId="0" fontId="14" fillId="4" borderId="17" xfId="0" applyFont="1" applyFill="1" applyBorder="1" applyAlignment="1"/>
    <xf numFmtId="0" fontId="12" fillId="4" borderId="0" xfId="0" applyFont="1" applyFill="1" applyBorder="1" applyAlignment="1">
      <alignment horizontal="left" wrapText="1"/>
    </xf>
    <xf numFmtId="0" fontId="12" fillId="4" borderId="10" xfId="0" applyFont="1" applyFill="1" applyBorder="1" applyAlignment="1">
      <alignment horizontal="left" vertical="center" wrapText="1"/>
    </xf>
    <xf numFmtId="0" fontId="14" fillId="4" borderId="0" xfId="0" applyFont="1" applyFill="1" applyAlignment="1"/>
    <xf numFmtId="0" fontId="14" fillId="4" borderId="18" xfId="0" applyFont="1" applyFill="1" applyBorder="1" applyAlignment="1"/>
    <xf numFmtId="0" fontId="22" fillId="0" borderId="0" xfId="0" applyFont="1" applyBorder="1" applyAlignment="1">
      <alignment horizontal="center" vertical="center" wrapText="1"/>
    </xf>
    <xf numFmtId="0" fontId="13" fillId="0" borderId="0" xfId="0" applyFont="1" applyAlignment="1">
      <alignment horizontal="center" vertical="center" wrapText="1"/>
    </xf>
    <xf numFmtId="0" fontId="0" fillId="4" borderId="0" xfId="0" applyFill="1" applyAlignment="1"/>
    <xf numFmtId="0" fontId="0" fillId="4" borderId="18" xfId="0" applyFill="1" applyBorder="1" applyAlignment="1"/>
    <xf numFmtId="0" fontId="14" fillId="0" borderId="25" xfId="0" applyFont="1" applyBorder="1" applyAlignment="1"/>
    <xf numFmtId="0" fontId="14" fillId="0" borderId="26" xfId="0" applyFont="1" applyBorder="1" applyAlignment="1"/>
    <xf numFmtId="0" fontId="14" fillId="0" borderId="27" xfId="0" applyFont="1" applyBorder="1" applyAlignment="1"/>
    <xf numFmtId="0" fontId="14" fillId="0" borderId="28" xfId="0" applyFont="1" applyBorder="1" applyAlignment="1"/>
    <xf numFmtId="0" fontId="14" fillId="0" borderId="0" xfId="0" applyFont="1" applyAlignment="1"/>
    <xf numFmtId="0" fontId="14" fillId="0" borderId="29" xfId="0" applyFont="1" applyBorder="1" applyAlignment="1"/>
    <xf numFmtId="0" fontId="14" fillId="0" borderId="23" xfId="0" applyFont="1" applyBorder="1" applyAlignment="1"/>
    <xf numFmtId="0" fontId="14" fillId="0" borderId="19" xfId="0" applyFont="1" applyBorder="1" applyAlignment="1"/>
    <xf numFmtId="0" fontId="14" fillId="0" borderId="24" xfId="0" applyFont="1" applyBorder="1" applyAlignment="1"/>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7" xfId="0" applyFont="1" applyBorder="1" applyAlignment="1"/>
    <xf numFmtId="0" fontId="14" fillId="0" borderId="8" xfId="0" applyFont="1" applyBorder="1" applyAlignment="1"/>
    <xf numFmtId="0" fontId="14" fillId="0" borderId="9" xfId="0" applyFont="1" applyBorder="1" applyAlignment="1"/>
    <xf numFmtId="0" fontId="11" fillId="0" borderId="0" xfId="0" applyFont="1" applyAlignment="1">
      <alignment horizontal="center" wrapText="1"/>
    </xf>
    <xf numFmtId="0" fontId="16"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16" xfId="0" applyFont="1" applyBorder="1" applyAlignment="1">
      <alignment horizontal="center" wrapText="1"/>
    </xf>
    <xf numFmtId="0" fontId="11" fillId="0" borderId="0" xfId="0" applyFont="1" applyBorder="1" applyAlignment="1">
      <alignment horizontal="center" wrapText="1"/>
    </xf>
    <xf numFmtId="0" fontId="14" fillId="0" borderId="0" xfId="0" applyFont="1" applyBorder="1" applyAlignment="1"/>
    <xf numFmtId="0" fontId="50" fillId="0" borderId="20" xfId="0" applyFont="1"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30" fillId="4" borderId="7" xfId="0" applyFont="1" applyFill="1" applyBorder="1" applyAlignment="1">
      <alignment horizontal="left" vertical="top" wrapText="1"/>
    </xf>
    <xf numFmtId="0" fontId="30" fillId="4" borderId="8" xfId="0" applyFont="1" applyFill="1" applyBorder="1" applyAlignment="1">
      <alignment horizontal="left" vertical="top" wrapText="1"/>
    </xf>
    <xf numFmtId="0" fontId="30" fillId="4" borderId="30" xfId="0" applyFont="1" applyFill="1" applyBorder="1" applyAlignment="1">
      <alignment horizontal="left" vertical="top" wrapText="1"/>
    </xf>
    <xf numFmtId="0" fontId="20" fillId="4"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9" fillId="4" borderId="8" xfId="0" applyFont="1" applyFill="1" applyBorder="1" applyAlignment="1">
      <alignment horizontal="left" vertical="top"/>
    </xf>
    <xf numFmtId="0" fontId="29" fillId="4" borderId="9" xfId="0" applyFont="1" applyFill="1" applyBorder="1" applyAlignment="1">
      <alignment horizontal="left" vertical="top"/>
    </xf>
    <xf numFmtId="0" fontId="23" fillId="4" borderId="4" xfId="0" applyFont="1" applyFill="1" applyBorder="1" applyAlignment="1">
      <alignment horizontal="center" vertical="center"/>
    </xf>
    <xf numFmtId="0" fontId="57" fillId="4" borderId="7"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9" xfId="0" applyFont="1" applyFill="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I9" lockText="1" noThreeD="1"/>
</file>

<file path=xl/ctrlProps/ctrlProp10.xml><?xml version="1.0" encoding="utf-8"?>
<formControlPr xmlns="http://schemas.microsoft.com/office/spreadsheetml/2009/9/main" objectType="CheckBox" checked="Checked" fmlaLink="$I$26" lockText="1" noThreeD="1"/>
</file>

<file path=xl/ctrlProps/ctrlProp11.xml><?xml version="1.0" encoding="utf-8"?>
<formControlPr xmlns="http://schemas.microsoft.com/office/spreadsheetml/2009/9/main" objectType="CheckBox" checked="Checked" fmlaLink="$I$27" lockText="1" noThreeD="1"/>
</file>

<file path=xl/ctrlProps/ctrlProp12.xml><?xml version="1.0" encoding="utf-8"?>
<formControlPr xmlns="http://schemas.microsoft.com/office/spreadsheetml/2009/9/main" objectType="CheckBox" checked="Checked" fmlaLink="$I$28" lockText="1" noThreeD="1"/>
</file>

<file path=xl/ctrlProps/ctrlProp13.xml><?xml version="1.0" encoding="utf-8"?>
<formControlPr xmlns="http://schemas.microsoft.com/office/spreadsheetml/2009/9/main" objectType="CheckBox" checked="Checked" fmlaLink="$I$29" noThreeD="1"/>
</file>

<file path=xl/ctrlProps/ctrlProp2.xml><?xml version="1.0" encoding="utf-8"?>
<formControlPr xmlns="http://schemas.microsoft.com/office/spreadsheetml/2009/9/main" objectType="CheckBox" checked="Checked" fmlaLink="I11" lockText="1" noThreeD="1"/>
</file>

<file path=xl/ctrlProps/ctrlProp3.xml><?xml version="1.0" encoding="utf-8"?>
<formControlPr xmlns="http://schemas.microsoft.com/office/spreadsheetml/2009/9/main" objectType="CheckBox" checked="Checked" fmlaLink="$I$13" lockText="1" noThreeD="1"/>
</file>

<file path=xl/ctrlProps/ctrlProp4.xml><?xml version="1.0" encoding="utf-8"?>
<formControlPr xmlns="http://schemas.microsoft.com/office/spreadsheetml/2009/9/main" objectType="CheckBox" checked="Checked" fmlaLink="$I$15" lockText="1" noThreeD="1"/>
</file>

<file path=xl/ctrlProps/ctrlProp5.xml><?xml version="1.0" encoding="utf-8"?>
<formControlPr xmlns="http://schemas.microsoft.com/office/spreadsheetml/2009/9/main" objectType="CheckBox" checked="Checked" fmlaLink="$I$17" lockText="1" noThreeD="1"/>
</file>

<file path=xl/ctrlProps/ctrlProp6.xml><?xml version="1.0" encoding="utf-8"?>
<formControlPr xmlns="http://schemas.microsoft.com/office/spreadsheetml/2009/9/main" objectType="CheckBox" checked="Checked" fmlaLink="$I$19" lockText="1" noThreeD="1"/>
</file>

<file path=xl/ctrlProps/ctrlProp7.xml><?xml version="1.0" encoding="utf-8"?>
<formControlPr xmlns="http://schemas.microsoft.com/office/spreadsheetml/2009/9/main" objectType="CheckBox" checked="Checked" fmlaLink="$I$21" lockText="1" noThreeD="1"/>
</file>

<file path=xl/ctrlProps/ctrlProp8.xml><?xml version="1.0" encoding="utf-8"?>
<formControlPr xmlns="http://schemas.microsoft.com/office/spreadsheetml/2009/9/main" objectType="CheckBox" checked="Checked" fmlaLink="$I$24" lockText="1" noThreeD="1"/>
</file>

<file path=xl/ctrlProps/ctrlProp9.xml><?xml version="1.0" encoding="utf-8"?>
<formControlPr xmlns="http://schemas.microsoft.com/office/spreadsheetml/2009/9/main" objectType="CheckBox" checked="Checked" fmlaLink="$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285750</xdr:colOff>
          <xdr:row>8</xdr:row>
          <xdr:rowOff>0</xdr:rowOff>
        </xdr:from>
        <xdr:to>
          <xdr:col>9</xdr:col>
          <xdr:colOff>57150</xdr:colOff>
          <xdr:row>9</xdr:row>
          <xdr:rowOff>47625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10</xdr:row>
          <xdr:rowOff>0</xdr:rowOff>
        </xdr:from>
        <xdr:to>
          <xdr:col>9</xdr:col>
          <xdr:colOff>57150</xdr:colOff>
          <xdr:row>11</xdr:row>
          <xdr:rowOff>123825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0</xdr:rowOff>
        </xdr:from>
        <xdr:to>
          <xdr:col>9</xdr:col>
          <xdr:colOff>57150</xdr:colOff>
          <xdr:row>13</xdr:row>
          <xdr:rowOff>28575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xdr:row>
          <xdr:rowOff>0</xdr:rowOff>
        </xdr:from>
        <xdr:to>
          <xdr:col>9</xdr:col>
          <xdr:colOff>57150</xdr:colOff>
          <xdr:row>15</xdr:row>
          <xdr:rowOff>38100</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16</xdr:row>
          <xdr:rowOff>0</xdr:rowOff>
        </xdr:from>
        <xdr:to>
          <xdr:col>9</xdr:col>
          <xdr:colOff>57150</xdr:colOff>
          <xdr:row>16</xdr:row>
          <xdr:rowOff>381000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18</xdr:row>
          <xdr:rowOff>0</xdr:rowOff>
        </xdr:from>
        <xdr:to>
          <xdr:col>9</xdr:col>
          <xdr:colOff>57150</xdr:colOff>
          <xdr:row>19</xdr:row>
          <xdr:rowOff>0</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20</xdr:row>
          <xdr:rowOff>0</xdr:rowOff>
        </xdr:from>
        <xdr:to>
          <xdr:col>9</xdr:col>
          <xdr:colOff>57150</xdr:colOff>
          <xdr:row>20</xdr:row>
          <xdr:rowOff>381000</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0</xdr:rowOff>
        </xdr:from>
        <xdr:to>
          <xdr:col>9</xdr:col>
          <xdr:colOff>57150</xdr:colOff>
          <xdr:row>23</xdr:row>
          <xdr:rowOff>66675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23</xdr:row>
          <xdr:rowOff>0</xdr:rowOff>
        </xdr:from>
        <xdr:to>
          <xdr:col>9</xdr:col>
          <xdr:colOff>57150</xdr:colOff>
          <xdr:row>24</xdr:row>
          <xdr:rowOff>47625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24</xdr:row>
          <xdr:rowOff>0</xdr:rowOff>
        </xdr:from>
        <xdr:to>
          <xdr:col>9</xdr:col>
          <xdr:colOff>57150</xdr:colOff>
          <xdr:row>25</xdr:row>
          <xdr:rowOff>47625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25</xdr:row>
          <xdr:rowOff>0</xdr:rowOff>
        </xdr:from>
        <xdr:to>
          <xdr:col>9</xdr:col>
          <xdr:colOff>57150</xdr:colOff>
          <xdr:row>26</xdr:row>
          <xdr:rowOff>47625</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26</xdr:row>
          <xdr:rowOff>0</xdr:rowOff>
        </xdr:from>
        <xdr:to>
          <xdr:col>9</xdr:col>
          <xdr:colOff>57150</xdr:colOff>
          <xdr:row>27</xdr:row>
          <xdr:rowOff>47625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xdr:row>
          <xdr:rowOff>0</xdr:rowOff>
        </xdr:from>
        <xdr:to>
          <xdr:col>9</xdr:col>
          <xdr:colOff>57150</xdr:colOff>
          <xdr:row>28</xdr:row>
          <xdr:rowOff>47625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workbookViewId="0">
      <selection activeCell="A4" sqref="A4:F4"/>
    </sheetView>
  </sheetViews>
  <sheetFormatPr defaultColWidth="10.85546875" defaultRowHeight="15" x14ac:dyDescent="0.3"/>
  <cols>
    <col min="1" max="1" width="33" style="29" customWidth="1"/>
    <col min="2" max="6" width="10.7109375" style="29" customWidth="1"/>
    <col min="7" max="7" width="12.7109375" style="29" customWidth="1"/>
    <col min="8" max="8" width="9" style="29" customWidth="1"/>
    <col min="9" max="9" width="9.140625" style="29" hidden="1" customWidth="1"/>
    <col min="10" max="10" width="57.42578125" style="29" customWidth="1"/>
    <col min="11" max="15" width="10.7109375" style="29" customWidth="1"/>
    <col min="16" max="16384" width="10.85546875" style="29"/>
  </cols>
  <sheetData>
    <row r="1" spans="1:18" s="73" customFormat="1" ht="20.100000000000001" customHeight="1" thickBot="1" x14ac:dyDescent="0.4">
      <c r="A1" s="194" t="s">
        <v>144</v>
      </c>
      <c r="B1" s="194"/>
      <c r="C1" s="194"/>
      <c r="D1" s="194"/>
      <c r="E1" s="194"/>
      <c r="F1" s="194"/>
      <c r="G1" s="194"/>
      <c r="H1" s="194"/>
      <c r="I1" s="113"/>
      <c r="J1" s="83"/>
      <c r="K1" s="161"/>
      <c r="L1" s="83"/>
      <c r="M1" s="83"/>
      <c r="N1" s="98"/>
      <c r="O1" s="161" t="s">
        <v>38</v>
      </c>
      <c r="P1" s="83"/>
    </row>
    <row r="2" spans="1:18" s="73" customFormat="1" ht="18" customHeight="1" thickTop="1" thickBot="1" x14ac:dyDescent="0.35">
      <c r="A2" s="179" t="s">
        <v>39</v>
      </c>
      <c r="B2" s="180"/>
      <c r="C2" s="181"/>
      <c r="D2" s="182"/>
      <c r="E2" s="182"/>
      <c r="F2" s="183"/>
      <c r="G2" s="195" t="s">
        <v>40</v>
      </c>
      <c r="H2" s="196"/>
      <c r="I2" s="196"/>
      <c r="J2" s="196"/>
      <c r="K2" s="197"/>
      <c r="L2" s="172"/>
      <c r="M2" s="173"/>
      <c r="N2" s="173"/>
      <c r="O2" s="173"/>
      <c r="P2" s="59"/>
    </row>
    <row r="3" spans="1:18" s="73" customFormat="1" ht="18" customHeight="1" thickBot="1" x14ac:dyDescent="0.4">
      <c r="A3" s="174" t="s">
        <v>229</v>
      </c>
      <c r="B3" s="175"/>
      <c r="C3" s="176"/>
      <c r="D3" s="177"/>
      <c r="E3" s="177"/>
      <c r="F3" s="178"/>
      <c r="G3" s="187" t="s">
        <v>41</v>
      </c>
      <c r="H3" s="188"/>
      <c r="I3" s="188"/>
      <c r="J3" s="188"/>
      <c r="K3" s="189"/>
      <c r="L3" s="59"/>
      <c r="M3" s="24"/>
      <c r="N3" s="24"/>
      <c r="O3" s="24"/>
      <c r="P3" s="83"/>
    </row>
    <row r="4" spans="1:18" s="73" customFormat="1" ht="18" customHeight="1" thickTop="1" thickBot="1" x14ac:dyDescent="0.4">
      <c r="A4" s="179" t="s">
        <v>20</v>
      </c>
      <c r="B4" s="180"/>
      <c r="C4" s="181"/>
      <c r="D4" s="182"/>
      <c r="E4" s="182"/>
      <c r="F4" s="183"/>
      <c r="G4" s="184" t="s">
        <v>42</v>
      </c>
      <c r="H4" s="185"/>
      <c r="I4" s="185"/>
      <c r="J4" s="185"/>
      <c r="K4" s="186"/>
      <c r="L4" s="97"/>
      <c r="M4" s="97"/>
      <c r="N4" s="98"/>
      <c r="O4" s="97"/>
      <c r="P4" s="83"/>
      <c r="Q4" s="99"/>
      <c r="R4" s="100"/>
    </row>
    <row r="5" spans="1:18" s="92" customFormat="1" x14ac:dyDescent="0.3">
      <c r="A5" s="91" t="s">
        <v>124</v>
      </c>
    </row>
    <row r="6" spans="1:18" s="92" customFormat="1" x14ac:dyDescent="0.3">
      <c r="A6" s="114"/>
    </row>
    <row r="7" spans="1:18" s="92" customFormat="1" ht="42.95" customHeight="1" x14ac:dyDescent="0.3">
      <c r="A7" s="198" t="s">
        <v>132</v>
      </c>
      <c r="B7" s="199"/>
      <c r="C7" s="200"/>
      <c r="D7" s="200"/>
      <c r="E7" s="201"/>
      <c r="F7" s="201"/>
      <c r="G7" s="201"/>
      <c r="H7" s="112" t="s">
        <v>128</v>
      </c>
      <c r="I7" s="112"/>
      <c r="J7" s="93"/>
      <c r="K7" s="101"/>
    </row>
    <row r="8" spans="1:18" s="92" customFormat="1" ht="50.1" customHeight="1" x14ac:dyDescent="0.3">
      <c r="A8" s="122" t="s">
        <v>120</v>
      </c>
      <c r="B8" s="123" t="s">
        <v>121</v>
      </c>
      <c r="C8" s="124"/>
      <c r="D8" s="125"/>
      <c r="E8" s="126"/>
      <c r="F8" s="126"/>
      <c r="G8" s="127"/>
      <c r="H8" s="128"/>
      <c r="I8" s="128"/>
      <c r="J8" s="123" t="s">
        <v>47</v>
      </c>
    </row>
    <row r="9" spans="1:18" s="92" customFormat="1" ht="26.1" customHeight="1" x14ac:dyDescent="0.3">
      <c r="A9" s="104" t="s">
        <v>186</v>
      </c>
      <c r="B9" s="190" t="s">
        <v>109</v>
      </c>
      <c r="C9" s="191"/>
      <c r="D9" s="191"/>
      <c r="E9" s="191"/>
      <c r="F9" s="191"/>
      <c r="G9" s="191"/>
      <c r="H9" s="129"/>
      <c r="I9" s="110" t="b">
        <v>1</v>
      </c>
      <c r="J9" s="110"/>
    </row>
    <row r="10" spans="1:18" s="92" customFormat="1" ht="45" customHeight="1" x14ac:dyDescent="0.3">
      <c r="A10" s="105"/>
      <c r="B10" s="170" t="s">
        <v>76</v>
      </c>
      <c r="C10" s="171"/>
      <c r="D10" s="171"/>
      <c r="E10" s="171"/>
      <c r="F10" s="171"/>
      <c r="G10" s="171"/>
      <c r="H10" s="117" t="str">
        <f>IF(I9=TRUE,"Done","")</f>
        <v>Done</v>
      </c>
      <c r="I10" s="111"/>
      <c r="J10" s="111"/>
    </row>
    <row r="11" spans="1:18" s="92" customFormat="1" ht="20.100000000000001" customHeight="1" x14ac:dyDescent="0.3">
      <c r="A11" s="104" t="s">
        <v>136</v>
      </c>
      <c r="B11" s="190" t="s">
        <v>65</v>
      </c>
      <c r="C11" s="191"/>
      <c r="D11" s="191"/>
      <c r="E11" s="191"/>
      <c r="F11" s="191"/>
      <c r="G11" s="191"/>
      <c r="H11" s="129"/>
      <c r="I11" s="110" t="b">
        <v>1</v>
      </c>
      <c r="J11" s="110"/>
    </row>
    <row r="12" spans="1:18" s="92" customFormat="1" ht="33" customHeight="1" x14ac:dyDescent="0.3">
      <c r="A12" s="105"/>
      <c r="B12" s="170" t="s">
        <v>66</v>
      </c>
      <c r="C12" s="171"/>
      <c r="D12" s="171"/>
      <c r="E12" s="171"/>
      <c r="F12" s="171"/>
      <c r="G12" s="171"/>
      <c r="H12" s="116" t="str">
        <f>IF(I11=TRUE,"Done","")</f>
        <v>Done</v>
      </c>
      <c r="I12" s="111"/>
      <c r="J12" s="115"/>
    </row>
    <row r="13" spans="1:18" s="92" customFormat="1" ht="27.95" customHeight="1" x14ac:dyDescent="0.3">
      <c r="A13" s="104" t="s">
        <v>187</v>
      </c>
      <c r="B13" s="190" t="s">
        <v>67</v>
      </c>
      <c r="C13" s="191"/>
      <c r="D13" s="191"/>
      <c r="E13" s="191"/>
      <c r="F13" s="191"/>
      <c r="G13" s="191"/>
      <c r="H13" s="129"/>
      <c r="I13" s="110" t="b">
        <v>1</v>
      </c>
      <c r="J13" s="110"/>
    </row>
    <row r="14" spans="1:18" s="92" customFormat="1" ht="30" customHeight="1" x14ac:dyDescent="0.3">
      <c r="A14" s="105"/>
      <c r="B14" s="170" t="s">
        <v>68</v>
      </c>
      <c r="C14" s="171"/>
      <c r="D14" s="171"/>
      <c r="E14" s="171"/>
      <c r="F14" s="171"/>
      <c r="G14" s="171"/>
      <c r="H14" s="116" t="str">
        <f>IF(I13=TRUE,"Done","")</f>
        <v>Done</v>
      </c>
      <c r="I14" s="111"/>
      <c r="J14" s="111"/>
    </row>
    <row r="15" spans="1:18" s="92" customFormat="1" ht="27" customHeight="1" x14ac:dyDescent="0.3">
      <c r="A15" s="104" t="s">
        <v>131</v>
      </c>
      <c r="B15" s="190" t="s">
        <v>129</v>
      </c>
      <c r="C15" s="191"/>
      <c r="D15" s="191"/>
      <c r="E15" s="191"/>
      <c r="F15" s="191"/>
      <c r="G15" s="191"/>
      <c r="H15" s="129"/>
      <c r="I15" s="110" t="b">
        <v>1</v>
      </c>
      <c r="J15" s="110"/>
    </row>
    <row r="16" spans="1:18" s="92" customFormat="1" ht="36.950000000000003" customHeight="1" x14ac:dyDescent="0.3">
      <c r="A16" s="106"/>
      <c r="B16" s="170" t="s">
        <v>130</v>
      </c>
      <c r="C16" s="171"/>
      <c r="D16" s="171"/>
      <c r="E16" s="171"/>
      <c r="F16" s="171"/>
      <c r="G16" s="171"/>
      <c r="H16" s="116" t="str">
        <f>IF(I15=TRUE,"Done","")</f>
        <v>Done</v>
      </c>
      <c r="I16" s="111"/>
      <c r="J16" s="111"/>
    </row>
    <row r="17" spans="1:11" s="92" customFormat="1" ht="42" customHeight="1" x14ac:dyDescent="0.3">
      <c r="A17" s="104" t="s">
        <v>142</v>
      </c>
      <c r="B17" s="190" t="s">
        <v>60</v>
      </c>
      <c r="C17" s="191"/>
      <c r="D17" s="191"/>
      <c r="E17" s="191"/>
      <c r="F17" s="191"/>
      <c r="G17" s="191"/>
      <c r="H17" s="129"/>
      <c r="I17" s="110" t="b">
        <v>1</v>
      </c>
      <c r="J17" s="110"/>
    </row>
    <row r="18" spans="1:11" s="92" customFormat="1" ht="24" customHeight="1" x14ac:dyDescent="0.3">
      <c r="A18" s="106"/>
      <c r="B18" s="170" t="s">
        <v>59</v>
      </c>
      <c r="C18" s="171"/>
      <c r="D18" s="171"/>
      <c r="E18" s="171"/>
      <c r="F18" s="171"/>
      <c r="G18" s="171"/>
      <c r="H18" s="116" t="str">
        <f>IF(I17=TRUE,"Done","")</f>
        <v>Done</v>
      </c>
      <c r="I18" s="111"/>
      <c r="J18" s="111"/>
    </row>
    <row r="19" spans="1:11" s="92" customFormat="1" ht="33" customHeight="1" x14ac:dyDescent="0.3">
      <c r="A19" s="104" t="s">
        <v>141</v>
      </c>
      <c r="B19" s="190" t="s">
        <v>114</v>
      </c>
      <c r="C19" s="191"/>
      <c r="D19" s="191"/>
      <c r="E19" s="191"/>
      <c r="F19" s="191"/>
      <c r="G19" s="191"/>
      <c r="H19" s="129"/>
      <c r="I19" s="110" t="b">
        <v>1</v>
      </c>
      <c r="J19" s="110"/>
    </row>
    <row r="20" spans="1:11" s="92" customFormat="1" ht="36.950000000000003" customHeight="1" x14ac:dyDescent="0.3">
      <c r="A20" s="105"/>
      <c r="B20" s="170" t="s">
        <v>69</v>
      </c>
      <c r="C20" s="171"/>
      <c r="D20" s="171"/>
      <c r="E20" s="171"/>
      <c r="F20" s="171"/>
      <c r="G20" s="171"/>
      <c r="H20" s="116" t="str">
        <f>IF(I19=TRUE,"Done","")</f>
        <v>Done</v>
      </c>
      <c r="I20" s="111"/>
      <c r="J20" s="111"/>
    </row>
    <row r="21" spans="1:11" s="92" customFormat="1" ht="51" customHeight="1" x14ac:dyDescent="0.3">
      <c r="A21" s="104" t="s">
        <v>94</v>
      </c>
      <c r="B21" s="190" t="s">
        <v>133</v>
      </c>
      <c r="C21" s="191"/>
      <c r="D21" s="191"/>
      <c r="E21" s="191"/>
      <c r="F21" s="191"/>
      <c r="G21" s="191"/>
      <c r="H21" s="129"/>
      <c r="I21" s="110" t="b">
        <v>1</v>
      </c>
      <c r="J21" s="110"/>
    </row>
    <row r="22" spans="1:11" s="92" customFormat="1" ht="21.95" customHeight="1" x14ac:dyDescent="0.3">
      <c r="A22" s="106"/>
      <c r="B22" s="170" t="s">
        <v>61</v>
      </c>
      <c r="C22" s="171"/>
      <c r="D22" s="171"/>
      <c r="E22" s="171"/>
      <c r="F22" s="171"/>
      <c r="G22" s="171"/>
      <c r="H22" s="116" t="str">
        <f>IF(I21=TRUE,"Done","")</f>
        <v>Done</v>
      </c>
      <c r="I22" s="111"/>
      <c r="J22" s="111"/>
    </row>
    <row r="23" spans="1:11" s="92" customFormat="1" ht="20.100000000000001" customHeight="1" x14ac:dyDescent="0.3">
      <c r="A23" s="103" t="s">
        <v>89</v>
      </c>
      <c r="B23" s="192" t="s">
        <v>111</v>
      </c>
      <c r="C23" s="193"/>
      <c r="D23" s="193"/>
      <c r="E23" s="193"/>
      <c r="F23" s="193"/>
      <c r="G23" s="193"/>
      <c r="H23" s="102"/>
      <c r="I23" s="102"/>
      <c r="J23" s="102"/>
    </row>
    <row r="24" spans="1:11" s="92" customFormat="1" ht="21.95" customHeight="1" x14ac:dyDescent="0.3">
      <c r="A24" s="107" t="s">
        <v>78</v>
      </c>
      <c r="B24" s="190" t="s">
        <v>127</v>
      </c>
      <c r="C24" s="191"/>
      <c r="D24" s="191"/>
      <c r="E24" s="191"/>
      <c r="F24" s="191"/>
      <c r="G24" s="191"/>
      <c r="H24" s="130"/>
      <c r="I24" s="102" t="b">
        <v>1</v>
      </c>
      <c r="J24" s="102"/>
    </row>
    <row r="25" spans="1:11" s="92" customFormat="1" ht="21.95" customHeight="1" x14ac:dyDescent="0.3">
      <c r="A25" s="109" t="s">
        <v>134</v>
      </c>
      <c r="B25" s="202" t="s">
        <v>137</v>
      </c>
      <c r="C25" s="203"/>
      <c r="D25" s="203"/>
      <c r="E25" s="203"/>
      <c r="F25" s="203"/>
      <c r="G25" s="203"/>
      <c r="H25" s="130"/>
      <c r="I25" s="102" t="b">
        <v>1</v>
      </c>
      <c r="J25" s="102"/>
    </row>
    <row r="26" spans="1:11" s="92" customFormat="1" ht="21.95" customHeight="1" x14ac:dyDescent="0.3">
      <c r="A26" s="109" t="s">
        <v>79</v>
      </c>
      <c r="B26" s="211" t="s">
        <v>138</v>
      </c>
      <c r="C26" s="212"/>
      <c r="D26" s="212"/>
      <c r="E26" s="212"/>
      <c r="F26" s="212"/>
      <c r="G26" s="212"/>
      <c r="H26" s="130"/>
      <c r="I26" s="102" t="b">
        <v>1</v>
      </c>
      <c r="J26" s="102"/>
    </row>
    <row r="27" spans="1:11" s="92" customFormat="1" ht="21.95" customHeight="1" x14ac:dyDescent="0.3">
      <c r="A27" s="109" t="s">
        <v>80</v>
      </c>
      <c r="B27" s="202" t="s">
        <v>77</v>
      </c>
      <c r="C27" s="203"/>
      <c r="D27" s="203"/>
      <c r="E27" s="203"/>
      <c r="F27" s="203"/>
      <c r="G27" s="203"/>
      <c r="H27" s="130"/>
      <c r="I27" s="102" t="b">
        <v>1</v>
      </c>
      <c r="J27" s="102"/>
    </row>
    <row r="28" spans="1:11" s="92" customFormat="1" ht="21.95" customHeight="1" x14ac:dyDescent="0.3">
      <c r="A28" s="109"/>
      <c r="B28" s="202" t="s">
        <v>119</v>
      </c>
      <c r="C28" s="203"/>
      <c r="D28" s="203"/>
      <c r="E28" s="203"/>
      <c r="F28" s="203"/>
      <c r="G28" s="203"/>
      <c r="H28" s="130"/>
      <c r="I28" s="102" t="b">
        <v>1</v>
      </c>
      <c r="J28" s="102"/>
    </row>
    <row r="29" spans="1:11" s="92" customFormat="1" ht="21.95" customHeight="1" x14ac:dyDescent="0.3">
      <c r="A29" s="108" t="s">
        <v>81</v>
      </c>
      <c r="B29" s="209" t="s">
        <v>110</v>
      </c>
      <c r="C29" s="201"/>
      <c r="D29" s="201"/>
      <c r="E29" s="201"/>
      <c r="F29" s="201"/>
      <c r="G29" s="210"/>
      <c r="H29" s="130"/>
      <c r="I29" s="102" t="b">
        <v>1</v>
      </c>
      <c r="J29" s="102"/>
    </row>
    <row r="30" spans="1:11" s="92" customFormat="1" ht="26.1" customHeight="1" x14ac:dyDescent="0.3">
      <c r="A30" s="118"/>
      <c r="B30" s="204" t="s">
        <v>92</v>
      </c>
      <c r="C30" s="205"/>
      <c r="D30" s="205"/>
      <c r="E30" s="205"/>
      <c r="F30" s="205"/>
      <c r="G30" s="206"/>
      <c r="H30" s="119" t="str">
        <f>IF(COUNTIF(I9:I29,"TRUE")=13,"Complete","")</f>
        <v>Complete</v>
      </c>
      <c r="I30" s="120"/>
      <c r="J30" s="121"/>
    </row>
    <row r="31" spans="1:11" s="92" customFormat="1" x14ac:dyDescent="0.3">
      <c r="A31" s="96"/>
      <c r="B31" s="94"/>
      <c r="C31" s="95"/>
      <c r="D31" s="95"/>
      <c r="K31" s="92" t="s">
        <v>188</v>
      </c>
    </row>
    <row r="32" spans="1:11" s="92" customFormat="1" x14ac:dyDescent="0.3">
      <c r="A32" s="96"/>
      <c r="B32" s="207"/>
      <c r="C32" s="208"/>
      <c r="D32" s="208"/>
      <c r="E32" s="208"/>
      <c r="F32" s="208"/>
      <c r="G32" s="208"/>
      <c r="K32" s="92" t="s">
        <v>189</v>
      </c>
    </row>
    <row r="33" spans="2:4" s="68" customFormat="1" ht="12.75" x14ac:dyDescent="0.2"/>
    <row r="34" spans="2:4" s="68" customFormat="1" ht="12.75" x14ac:dyDescent="0.2"/>
    <row r="35" spans="2:4" s="68" customFormat="1" ht="18" x14ac:dyDescent="0.2">
      <c r="B35" s="153"/>
      <c r="C35" s="159" t="s">
        <v>197</v>
      </c>
      <c r="D35" s="154"/>
    </row>
    <row r="36" spans="2:4" s="68" customFormat="1" ht="30" x14ac:dyDescent="0.3">
      <c r="B36" s="155"/>
      <c r="C36" s="156" t="s">
        <v>112</v>
      </c>
      <c r="D36" s="157" t="s">
        <v>113</v>
      </c>
    </row>
    <row r="37" spans="2:4" s="68" customFormat="1" ht="15.95" customHeight="1" x14ac:dyDescent="0.3">
      <c r="B37" s="157" t="s">
        <v>70</v>
      </c>
      <c r="C37" s="158">
        <v>4500</v>
      </c>
      <c r="D37" s="158">
        <v>6000</v>
      </c>
    </row>
    <row r="38" spans="2:4" s="68" customFormat="1" ht="15.95" customHeight="1" x14ac:dyDescent="0.3">
      <c r="B38" s="157" t="s">
        <v>71</v>
      </c>
      <c r="C38" s="158">
        <v>3400</v>
      </c>
      <c r="D38" s="158">
        <v>5000</v>
      </c>
    </row>
    <row r="39" spans="2:4" s="68" customFormat="1" ht="15.95" customHeight="1" x14ac:dyDescent="0.3">
      <c r="B39" s="157" t="s">
        <v>72</v>
      </c>
      <c r="C39" s="158">
        <v>3400</v>
      </c>
      <c r="D39" s="158">
        <v>5000</v>
      </c>
    </row>
    <row r="40" spans="2:4" s="68" customFormat="1" ht="15.95" customHeight="1" x14ac:dyDescent="0.3">
      <c r="B40" s="157" t="s">
        <v>73</v>
      </c>
      <c r="C40" s="158">
        <v>3400</v>
      </c>
      <c r="D40" s="158">
        <v>5000</v>
      </c>
    </row>
    <row r="41" spans="2:4" s="68" customFormat="1" ht="15.95" customHeight="1" x14ac:dyDescent="0.3">
      <c r="B41" s="157" t="s">
        <v>74</v>
      </c>
      <c r="C41" s="158">
        <v>3400</v>
      </c>
      <c r="D41" s="158">
        <v>5000</v>
      </c>
    </row>
    <row r="42" spans="2:4" s="68" customFormat="1" ht="15.95" customHeight="1" x14ac:dyDescent="0.3">
      <c r="B42" s="157" t="s">
        <v>75</v>
      </c>
      <c r="C42" s="158">
        <v>5500</v>
      </c>
      <c r="D42" s="158">
        <v>7500</v>
      </c>
    </row>
    <row r="43" spans="2:4" s="68" customFormat="1" ht="20.100000000000001" customHeight="1" x14ac:dyDescent="0.2"/>
    <row r="44" spans="2:4" s="68" customFormat="1" ht="20.100000000000001" customHeight="1" x14ac:dyDescent="0.2"/>
    <row r="45" spans="2:4" s="68" customFormat="1" ht="12.75" x14ac:dyDescent="0.2"/>
    <row r="46" spans="2:4" s="68" customFormat="1" ht="12.75" x14ac:dyDescent="0.2"/>
    <row r="47" spans="2:4" s="68" customFormat="1" ht="12.75" x14ac:dyDescent="0.2"/>
    <row r="48" spans="2:4" s="68" customFormat="1" ht="12.75" x14ac:dyDescent="0.2"/>
    <row r="49" s="68" customFormat="1" ht="12.75" x14ac:dyDescent="0.2"/>
    <row r="50" s="68" customFormat="1" ht="12.75" x14ac:dyDescent="0.2"/>
    <row r="51" s="68" customFormat="1" ht="12.75" x14ac:dyDescent="0.2"/>
    <row r="52" s="68" customFormat="1" ht="12.75" x14ac:dyDescent="0.2"/>
    <row r="53" s="68" customFormat="1" ht="12.75" x14ac:dyDescent="0.2"/>
    <row r="54" s="68" customFormat="1" ht="12.75" x14ac:dyDescent="0.2"/>
  </sheetData>
  <mergeCells count="32">
    <mergeCell ref="B27:G27"/>
    <mergeCell ref="B30:G30"/>
    <mergeCell ref="B32:G32"/>
    <mergeCell ref="B28:G28"/>
    <mergeCell ref="B16:G16"/>
    <mergeCell ref="B18:G18"/>
    <mergeCell ref="B29:G29"/>
    <mergeCell ref="B24:G24"/>
    <mergeCell ref="B25:G25"/>
    <mergeCell ref="B26:G26"/>
    <mergeCell ref="B15:G15"/>
    <mergeCell ref="B23:G23"/>
    <mergeCell ref="A1:H1"/>
    <mergeCell ref="B19:G19"/>
    <mergeCell ref="B20:G20"/>
    <mergeCell ref="B17:G17"/>
    <mergeCell ref="B22:G22"/>
    <mergeCell ref="B9:G9"/>
    <mergeCell ref="B10:G10"/>
    <mergeCell ref="A2:F2"/>
    <mergeCell ref="G2:K2"/>
    <mergeCell ref="B21:G21"/>
    <mergeCell ref="A7:G7"/>
    <mergeCell ref="B11:G11"/>
    <mergeCell ref="B12:G12"/>
    <mergeCell ref="B13:G13"/>
    <mergeCell ref="B14:G14"/>
    <mergeCell ref="L2:O2"/>
    <mergeCell ref="A3:F3"/>
    <mergeCell ref="A4:F4"/>
    <mergeCell ref="G4:K4"/>
    <mergeCell ref="G3:K3"/>
  </mergeCells>
  <phoneticPr fontId="28" type="noConversion"/>
  <pageMargins left="0.75" right="0.75" top="1" bottom="1" header="0.5" footer="0.5"/>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50" r:id="rId3" name="Check Box 10">
              <controlPr defaultSize="0" autoFill="0" autoLine="0" autoPict="0">
                <anchor moveWithCells="1">
                  <from>
                    <xdr:col>7</xdr:col>
                    <xdr:colOff>285750</xdr:colOff>
                    <xdr:row>8</xdr:row>
                    <xdr:rowOff>0</xdr:rowOff>
                  </from>
                  <to>
                    <xdr:col>9</xdr:col>
                    <xdr:colOff>57150</xdr:colOff>
                    <xdr:row>9</xdr:row>
                    <xdr:rowOff>47625</xdr:rowOff>
                  </to>
                </anchor>
              </controlPr>
            </control>
          </mc:Choice>
        </mc:AlternateContent>
        <mc:AlternateContent xmlns:mc="http://schemas.openxmlformats.org/markup-compatibility/2006">
          <mc:Choice Requires="x14">
            <control shapeId="10266" r:id="rId4" name="Check Box 26">
              <controlPr defaultSize="0" autoFill="0" autoLine="0" autoPict="0">
                <anchor moveWithCells="1">
                  <from>
                    <xdr:col>7</xdr:col>
                    <xdr:colOff>285750</xdr:colOff>
                    <xdr:row>10</xdr:row>
                    <xdr:rowOff>0</xdr:rowOff>
                  </from>
                  <to>
                    <xdr:col>9</xdr:col>
                    <xdr:colOff>57150</xdr:colOff>
                    <xdr:row>11</xdr:row>
                    <xdr:rowOff>123825</xdr:rowOff>
                  </to>
                </anchor>
              </controlPr>
            </control>
          </mc:Choice>
        </mc:AlternateContent>
        <mc:AlternateContent xmlns:mc="http://schemas.openxmlformats.org/markup-compatibility/2006">
          <mc:Choice Requires="x14">
            <control shapeId="10267" r:id="rId5" name="Check Box 27">
              <controlPr defaultSize="0" autoFill="0" autoLine="0" autoPict="0">
                <anchor moveWithCells="1">
                  <from>
                    <xdr:col>7</xdr:col>
                    <xdr:colOff>285750</xdr:colOff>
                    <xdr:row>12</xdr:row>
                    <xdr:rowOff>0</xdr:rowOff>
                  </from>
                  <to>
                    <xdr:col>9</xdr:col>
                    <xdr:colOff>57150</xdr:colOff>
                    <xdr:row>13</xdr:row>
                    <xdr:rowOff>28575</xdr:rowOff>
                  </to>
                </anchor>
              </controlPr>
            </control>
          </mc:Choice>
        </mc:AlternateContent>
        <mc:AlternateContent xmlns:mc="http://schemas.openxmlformats.org/markup-compatibility/2006">
          <mc:Choice Requires="x14">
            <control shapeId="10268" r:id="rId6" name="Check Box 28">
              <controlPr defaultSize="0" autoFill="0" autoLine="0" autoPict="0">
                <anchor moveWithCells="1">
                  <from>
                    <xdr:col>7</xdr:col>
                    <xdr:colOff>285750</xdr:colOff>
                    <xdr:row>14</xdr:row>
                    <xdr:rowOff>0</xdr:rowOff>
                  </from>
                  <to>
                    <xdr:col>9</xdr:col>
                    <xdr:colOff>57150</xdr:colOff>
                    <xdr:row>15</xdr:row>
                    <xdr:rowOff>38100</xdr:rowOff>
                  </to>
                </anchor>
              </controlPr>
            </control>
          </mc:Choice>
        </mc:AlternateContent>
        <mc:AlternateContent xmlns:mc="http://schemas.openxmlformats.org/markup-compatibility/2006">
          <mc:Choice Requires="x14">
            <control shapeId="10269" r:id="rId7" name="Check Box 29">
              <controlPr defaultSize="0" autoFill="0" autoLine="0" autoPict="0">
                <anchor moveWithCells="1">
                  <from>
                    <xdr:col>7</xdr:col>
                    <xdr:colOff>285750</xdr:colOff>
                    <xdr:row>16</xdr:row>
                    <xdr:rowOff>0</xdr:rowOff>
                  </from>
                  <to>
                    <xdr:col>9</xdr:col>
                    <xdr:colOff>57150</xdr:colOff>
                    <xdr:row>16</xdr:row>
                    <xdr:rowOff>381000</xdr:rowOff>
                  </to>
                </anchor>
              </controlPr>
            </control>
          </mc:Choice>
        </mc:AlternateContent>
        <mc:AlternateContent xmlns:mc="http://schemas.openxmlformats.org/markup-compatibility/2006">
          <mc:Choice Requires="x14">
            <control shapeId="10270" r:id="rId8" name="Check Box 30">
              <controlPr defaultSize="0" autoFill="0" autoLine="0" autoPict="0">
                <anchor moveWithCells="1">
                  <from>
                    <xdr:col>7</xdr:col>
                    <xdr:colOff>285750</xdr:colOff>
                    <xdr:row>18</xdr:row>
                    <xdr:rowOff>0</xdr:rowOff>
                  </from>
                  <to>
                    <xdr:col>9</xdr:col>
                    <xdr:colOff>57150</xdr:colOff>
                    <xdr:row>19</xdr:row>
                    <xdr:rowOff>0</xdr:rowOff>
                  </to>
                </anchor>
              </controlPr>
            </control>
          </mc:Choice>
        </mc:AlternateContent>
        <mc:AlternateContent xmlns:mc="http://schemas.openxmlformats.org/markup-compatibility/2006">
          <mc:Choice Requires="x14">
            <control shapeId="10271" r:id="rId9" name="Check Box 31">
              <controlPr locked="0" defaultSize="0" autoFill="0" autoLine="0" autoPict="0">
                <anchor moveWithCells="1">
                  <from>
                    <xdr:col>7</xdr:col>
                    <xdr:colOff>285750</xdr:colOff>
                    <xdr:row>20</xdr:row>
                    <xdr:rowOff>0</xdr:rowOff>
                  </from>
                  <to>
                    <xdr:col>9</xdr:col>
                    <xdr:colOff>57150</xdr:colOff>
                    <xdr:row>20</xdr:row>
                    <xdr:rowOff>381000</xdr:rowOff>
                  </to>
                </anchor>
              </controlPr>
            </control>
          </mc:Choice>
        </mc:AlternateContent>
        <mc:AlternateContent xmlns:mc="http://schemas.openxmlformats.org/markup-compatibility/2006">
          <mc:Choice Requires="x14">
            <control shapeId="10272" r:id="rId10" name="Check Box 32">
              <controlPr locked="0" defaultSize="0" autoFill="0" autoLine="0" autoPict="0">
                <anchor moveWithCells="1">
                  <from>
                    <xdr:col>7</xdr:col>
                    <xdr:colOff>285750</xdr:colOff>
                    <xdr:row>22</xdr:row>
                    <xdr:rowOff>0</xdr:rowOff>
                  </from>
                  <to>
                    <xdr:col>9</xdr:col>
                    <xdr:colOff>57150</xdr:colOff>
                    <xdr:row>23</xdr:row>
                    <xdr:rowOff>66675</xdr:rowOff>
                  </to>
                </anchor>
              </controlPr>
            </control>
          </mc:Choice>
        </mc:AlternateContent>
        <mc:AlternateContent xmlns:mc="http://schemas.openxmlformats.org/markup-compatibility/2006">
          <mc:Choice Requires="x14">
            <control shapeId="10273" r:id="rId11" name="Check Box 33">
              <controlPr locked="0" defaultSize="0" autoFill="0" autoLine="0" autoPict="0">
                <anchor moveWithCells="1">
                  <from>
                    <xdr:col>7</xdr:col>
                    <xdr:colOff>285750</xdr:colOff>
                    <xdr:row>23</xdr:row>
                    <xdr:rowOff>0</xdr:rowOff>
                  </from>
                  <to>
                    <xdr:col>9</xdr:col>
                    <xdr:colOff>57150</xdr:colOff>
                    <xdr:row>24</xdr:row>
                    <xdr:rowOff>47625</xdr:rowOff>
                  </to>
                </anchor>
              </controlPr>
            </control>
          </mc:Choice>
        </mc:AlternateContent>
        <mc:AlternateContent xmlns:mc="http://schemas.openxmlformats.org/markup-compatibility/2006">
          <mc:Choice Requires="x14">
            <control shapeId="10274" r:id="rId12" name="Check Box 34">
              <controlPr locked="0" defaultSize="0" autoFill="0" autoLine="0" autoPict="0">
                <anchor moveWithCells="1">
                  <from>
                    <xdr:col>7</xdr:col>
                    <xdr:colOff>285750</xdr:colOff>
                    <xdr:row>24</xdr:row>
                    <xdr:rowOff>0</xdr:rowOff>
                  </from>
                  <to>
                    <xdr:col>9</xdr:col>
                    <xdr:colOff>57150</xdr:colOff>
                    <xdr:row>25</xdr:row>
                    <xdr:rowOff>47625</xdr:rowOff>
                  </to>
                </anchor>
              </controlPr>
            </control>
          </mc:Choice>
        </mc:AlternateContent>
        <mc:AlternateContent xmlns:mc="http://schemas.openxmlformats.org/markup-compatibility/2006">
          <mc:Choice Requires="x14">
            <control shapeId="10275" r:id="rId13" name="Check Box 35">
              <controlPr locked="0" defaultSize="0" autoFill="0" autoLine="0" autoPict="0">
                <anchor moveWithCells="1">
                  <from>
                    <xdr:col>7</xdr:col>
                    <xdr:colOff>285750</xdr:colOff>
                    <xdr:row>25</xdr:row>
                    <xdr:rowOff>0</xdr:rowOff>
                  </from>
                  <to>
                    <xdr:col>9</xdr:col>
                    <xdr:colOff>57150</xdr:colOff>
                    <xdr:row>26</xdr:row>
                    <xdr:rowOff>47625</xdr:rowOff>
                  </to>
                </anchor>
              </controlPr>
            </control>
          </mc:Choice>
        </mc:AlternateContent>
        <mc:AlternateContent xmlns:mc="http://schemas.openxmlformats.org/markup-compatibility/2006">
          <mc:Choice Requires="x14">
            <control shapeId="10276" r:id="rId14" name="Check Box 36">
              <controlPr locked="0" defaultSize="0" autoFill="0" autoLine="0" autoPict="0">
                <anchor moveWithCells="1">
                  <from>
                    <xdr:col>7</xdr:col>
                    <xdr:colOff>285750</xdr:colOff>
                    <xdr:row>26</xdr:row>
                    <xdr:rowOff>0</xdr:rowOff>
                  </from>
                  <to>
                    <xdr:col>9</xdr:col>
                    <xdr:colOff>57150</xdr:colOff>
                    <xdr:row>27</xdr:row>
                    <xdr:rowOff>47625</xdr:rowOff>
                  </to>
                </anchor>
              </controlPr>
            </control>
          </mc:Choice>
        </mc:AlternateContent>
        <mc:AlternateContent xmlns:mc="http://schemas.openxmlformats.org/markup-compatibility/2006">
          <mc:Choice Requires="x14">
            <control shapeId="10277" r:id="rId15" name="Check Box 37">
              <controlPr locked="0" defaultSize="0" autoFill="0" autoLine="0" autoPict="0">
                <anchor moveWithCells="1">
                  <from>
                    <xdr:col>7</xdr:col>
                    <xdr:colOff>285750</xdr:colOff>
                    <xdr:row>27</xdr:row>
                    <xdr:rowOff>0</xdr:rowOff>
                  </from>
                  <to>
                    <xdr:col>9</xdr:col>
                    <xdr:colOff>57150</xdr:colOff>
                    <xdr:row>28</xdr:row>
                    <xdr:rowOff>47625</xdr:rowOff>
                  </to>
                </anchor>
              </controlPr>
            </control>
          </mc:Choice>
        </mc:AlternateContent>
      </controls>
    </mc:Choice>
  </mc:AlternateContent>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tabSelected="1" zoomScale="150" workbookViewId="0">
      <pane ySplit="6" topLeftCell="A13" activePane="bottomLeft" state="frozenSplit"/>
      <selection pane="bottomLeft" activeCell="E27" sqref="E27"/>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25" s="73" customFormat="1" ht="20.100000000000001" customHeight="1" thickBot="1" x14ac:dyDescent="0.4">
      <c r="A1" s="247" t="s">
        <v>83</v>
      </c>
      <c r="B1" s="247"/>
      <c r="C1" s="247"/>
      <c r="D1" s="247"/>
      <c r="E1" s="247"/>
      <c r="F1" s="247"/>
      <c r="G1" s="247"/>
      <c r="H1" s="247"/>
      <c r="I1" s="247"/>
      <c r="J1" s="247"/>
      <c r="K1" s="247"/>
      <c r="L1" s="247"/>
      <c r="M1" s="98"/>
      <c r="N1" s="97"/>
      <c r="O1" s="161" t="str">
        <f>'Output Packet (OP) Checklist'!$O$1</f>
        <v>Output Packet Workbook version 1.4.1 February 2009</v>
      </c>
    </row>
    <row r="2" spans="1:25" s="73" customFormat="1" ht="17.100000000000001" customHeight="1" thickTop="1" thickBot="1" x14ac:dyDescent="0.4">
      <c r="A2" s="248" t="str">
        <f>'Output Packet (OP) Checklist'!A2:F2</f>
        <v>ASSOCIATE NAME: Patrick Padden</v>
      </c>
      <c r="B2" s="249"/>
      <c r="C2" s="250"/>
      <c r="D2" s="251"/>
      <c r="E2" s="251"/>
      <c r="F2" s="252"/>
      <c r="G2" s="248" t="str">
        <f>'Output Packet (OP) Checklist'!G2:K2</f>
        <v>OUTPUT PACKET NUMBER: 4</v>
      </c>
      <c r="H2" s="253"/>
      <c r="I2" s="253"/>
      <c r="J2" s="254"/>
      <c r="K2" s="263"/>
      <c r="L2" s="173"/>
      <c r="M2" s="173"/>
      <c r="N2" s="173"/>
      <c r="O2" s="113"/>
    </row>
    <row r="3" spans="1:25" s="73" customFormat="1" ht="17.100000000000001" customHeight="1" thickTop="1" thickBot="1" x14ac:dyDescent="0.4">
      <c r="A3" s="248" t="str">
        <f>'Output Packet (OP) Checklist'!A3:F3</f>
        <v>OUTPUT REVIEWER: Valerie Seitz</v>
      </c>
      <c r="B3" s="249"/>
      <c r="C3" s="250"/>
      <c r="D3" s="251"/>
      <c r="E3" s="251"/>
      <c r="F3" s="252"/>
      <c r="G3" s="264" t="str">
        <f>'Output Packet (OP) Checklist'!G3:K3</f>
        <v>DATE SUBMITTED:  November 24</v>
      </c>
      <c r="H3" s="265"/>
      <c r="I3" s="265"/>
      <c r="J3" s="266"/>
      <c r="K3" s="59"/>
      <c r="L3" s="24"/>
      <c r="M3" s="24"/>
      <c r="N3" s="24"/>
      <c r="O3" s="83"/>
    </row>
    <row r="4" spans="1:25" s="73" customFormat="1" ht="17.100000000000001" customHeight="1" thickTop="1" thickBot="1" x14ac:dyDescent="0.4">
      <c r="A4" s="255" t="str">
        <f>'Output Packet (OP) Checklist'!A4:F4</f>
        <v>PEER REVIEWER: Trent Rhode</v>
      </c>
      <c r="B4" s="256"/>
      <c r="C4" s="257"/>
      <c r="D4" s="258"/>
      <c r="E4" s="258"/>
      <c r="F4" s="259"/>
      <c r="G4" s="260" t="str">
        <f>'Output Packet (OP) Checklist'!G4:K4</f>
        <v>ORIENTATION VENUE: RDI</v>
      </c>
      <c r="H4" s="261"/>
      <c r="I4" s="261"/>
      <c r="J4" s="262"/>
      <c r="K4" s="97"/>
      <c r="L4" s="97"/>
      <c r="M4" s="98"/>
      <c r="N4" s="97"/>
      <c r="O4" s="83"/>
      <c r="P4" s="99">
        <v>1</v>
      </c>
      <c r="Q4" s="100"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195</v>
      </c>
      <c r="B6" s="131"/>
      <c r="C6" s="132"/>
      <c r="D6" s="133"/>
      <c r="E6" s="133"/>
      <c r="F6" s="133"/>
      <c r="G6" s="131"/>
      <c r="H6" s="24"/>
      <c r="I6" s="24"/>
      <c r="J6" s="24"/>
      <c r="K6" s="97"/>
      <c r="L6" s="97"/>
      <c r="M6" s="98"/>
      <c r="N6" s="97"/>
      <c r="O6" s="83"/>
      <c r="P6" s="99"/>
      <c r="Q6" s="100"/>
    </row>
    <row r="7" spans="1:25" s="136" customFormat="1" ht="15" customHeight="1" x14ac:dyDescent="0.3">
      <c r="A7" s="140"/>
      <c r="B7" s="137"/>
      <c r="C7" s="141" t="s">
        <v>165</v>
      </c>
      <c r="D7" s="141"/>
      <c r="E7" s="141" t="s">
        <v>167</v>
      </c>
      <c r="F7" s="142"/>
      <c r="G7" s="142" t="s">
        <v>168</v>
      </c>
      <c r="H7" s="142"/>
      <c r="I7" s="143" t="s">
        <v>169</v>
      </c>
      <c r="J7" s="143"/>
      <c r="K7" s="143" t="s">
        <v>170</v>
      </c>
      <c r="L7" s="144"/>
      <c r="M7" s="143" t="s">
        <v>103</v>
      </c>
      <c r="N7" s="144"/>
      <c r="O7" s="42" t="s">
        <v>184</v>
      </c>
      <c r="P7" s="145">
        <v>2</v>
      </c>
      <c r="Q7" s="146" t="s">
        <v>157</v>
      </c>
    </row>
    <row r="8" spans="1:25" s="136" customFormat="1" ht="42" customHeight="1" x14ac:dyDescent="0.3">
      <c r="A8" s="138"/>
      <c r="B8" s="138" t="s">
        <v>85</v>
      </c>
      <c r="C8" s="147" t="s">
        <v>154</v>
      </c>
      <c r="D8" s="148" t="s">
        <v>182</v>
      </c>
      <c r="E8" s="147" t="s">
        <v>166</v>
      </c>
      <c r="F8" s="148" t="s">
        <v>115</v>
      </c>
      <c r="G8" s="147" t="s">
        <v>155</v>
      </c>
      <c r="H8" s="148" t="s">
        <v>116</v>
      </c>
      <c r="I8" s="147" t="s">
        <v>171</v>
      </c>
      <c r="J8" s="148" t="s">
        <v>117</v>
      </c>
      <c r="K8" s="147" t="s">
        <v>162</v>
      </c>
      <c r="L8" s="148" t="s">
        <v>118</v>
      </c>
      <c r="M8" s="147" t="s">
        <v>163</v>
      </c>
      <c r="N8" s="148" t="s">
        <v>164</v>
      </c>
      <c r="O8" s="44" t="s">
        <v>185</v>
      </c>
      <c r="P8" s="145">
        <v>3</v>
      </c>
      <c r="Q8" s="146" t="s">
        <v>157</v>
      </c>
    </row>
    <row r="9" spans="1:25" ht="48" customHeight="1" x14ac:dyDescent="0.3">
      <c r="A9" s="240" t="s">
        <v>107</v>
      </c>
      <c r="B9" s="17" t="str">
        <f>' Description of PoDAPO Criteria'!B7</f>
        <v>Editing, shape, size</v>
      </c>
      <c r="C9" s="22"/>
      <c r="D9" s="45"/>
      <c r="E9" s="22"/>
      <c r="F9" s="46">
        <v>3.95</v>
      </c>
      <c r="G9" s="22"/>
      <c r="H9" s="46"/>
      <c r="I9" s="22"/>
      <c r="J9" s="46"/>
      <c r="K9" s="22"/>
      <c r="L9" s="46"/>
      <c r="N9" s="46"/>
      <c r="O9" s="47" t="str">
        <f>IF(OR(COUNTIF(D9:N9,"&gt;=0")&gt;1,COUNT(D9:N9)=0),"FALSE","OK")</f>
        <v>OK</v>
      </c>
      <c r="P9" s="27">
        <v>4</v>
      </c>
      <c r="Q9" s="28" t="s">
        <v>157</v>
      </c>
      <c r="T9" s="12">
        <v>5</v>
      </c>
      <c r="U9" s="12">
        <v>3.95</v>
      </c>
      <c r="V9" s="12">
        <v>3.45</v>
      </c>
      <c r="W9" s="12">
        <v>2.95</v>
      </c>
      <c r="X9" s="12">
        <v>2.4500000000000002</v>
      </c>
      <c r="Y9" s="12">
        <v>1.95</v>
      </c>
    </row>
    <row r="10" spans="1:25" ht="46.5" customHeight="1" x14ac:dyDescent="0.3">
      <c r="A10" s="236"/>
      <c r="B10" s="17" t="str">
        <f>' Description of PoDAPO Criteria'!B8</f>
        <v>Mix of media, genres and styles</v>
      </c>
      <c r="C10" s="22"/>
      <c r="D10" s="45"/>
      <c r="E10" s="22"/>
      <c r="F10" s="46">
        <v>3.95</v>
      </c>
      <c r="G10" s="22"/>
      <c r="H10" s="46"/>
      <c r="I10" s="22"/>
      <c r="J10" s="46"/>
      <c r="K10" s="22"/>
      <c r="L10" s="46"/>
      <c r="N10" s="46"/>
      <c r="O10" s="47" t="str">
        <f>IF(OR(COUNTIF(D10:N10,"&gt;=0")&gt;1,COUNT(D10:N10)=0),"FALSE","OK")</f>
        <v>OK</v>
      </c>
      <c r="P10" s="27">
        <v>5</v>
      </c>
      <c r="Q10" s="28" t="s">
        <v>157</v>
      </c>
      <c r="T10" s="12">
        <v>4.5</v>
      </c>
      <c r="U10" s="12">
        <v>3.5</v>
      </c>
      <c r="V10" s="12">
        <v>3</v>
      </c>
      <c r="W10" s="12">
        <v>2.5</v>
      </c>
      <c r="X10" s="12">
        <v>2</v>
      </c>
      <c r="Y10" s="12">
        <v>0</v>
      </c>
    </row>
    <row r="11" spans="1:25" ht="48" customHeight="1" x14ac:dyDescent="0.3">
      <c r="A11" s="236"/>
      <c r="B11" s="17" t="str">
        <f>' Description of PoDAPO Criteria'!B9</f>
        <v>Structure, flow and use of illustrations and examples</v>
      </c>
      <c r="C11" s="22"/>
      <c r="D11" s="45"/>
      <c r="E11" s="22"/>
      <c r="F11" s="46">
        <v>3.95</v>
      </c>
      <c r="G11" s="22"/>
      <c r="H11" s="46"/>
      <c r="I11" s="48"/>
      <c r="J11" s="46"/>
      <c r="K11" s="22"/>
      <c r="L11" s="46"/>
      <c r="N11" s="46"/>
      <c r="O11" s="47" t="str">
        <f>IF(OR(COUNTIF(D11:N11,"&gt;=0")&gt;1,COUNT(D11:N11)=0),"FALSE","OK")</f>
        <v>OK</v>
      </c>
      <c r="P11" s="27">
        <v>6</v>
      </c>
      <c r="Q11" s="28" t="s">
        <v>157</v>
      </c>
      <c r="T11" s="12">
        <v>4</v>
      </c>
    </row>
    <row r="12" spans="1:25" ht="54" customHeight="1" x14ac:dyDescent="0.3">
      <c r="A12" s="236"/>
      <c r="B12" s="17" t="str">
        <f>' Description of PoDAPO Criteria'!B10</f>
        <v>Management of Output Packet Creation</v>
      </c>
      <c r="C12" s="22"/>
      <c r="D12" s="45"/>
      <c r="E12" s="22"/>
      <c r="F12" s="46">
        <v>3.95</v>
      </c>
      <c r="G12" s="22"/>
      <c r="H12" s="46"/>
      <c r="I12" s="48"/>
      <c r="J12" s="46"/>
      <c r="K12" s="22"/>
      <c r="L12" s="46"/>
      <c r="N12" s="46"/>
      <c r="O12" s="47" t="str">
        <f>IF(OR(COUNTIF(D12:N12,"&gt;=0")&gt;1,COUNT(D12:N12)=0),"FALSE","OK")</f>
        <v>OK</v>
      </c>
      <c r="P12" s="27">
        <v>7</v>
      </c>
      <c r="Q12" s="28" t="s">
        <v>157</v>
      </c>
    </row>
    <row r="13" spans="1:25" ht="16.5" x14ac:dyDescent="0.3">
      <c r="A13" s="10" t="s">
        <v>161</v>
      </c>
      <c r="B13" s="213" t="s">
        <v>181</v>
      </c>
      <c r="C13" s="241" t="s">
        <v>19</v>
      </c>
      <c r="D13" s="242"/>
      <c r="E13" s="242"/>
      <c r="F13" s="242"/>
      <c r="G13" s="242"/>
      <c r="H13" s="242"/>
      <c r="I13" s="242"/>
      <c r="J13" s="242"/>
      <c r="K13" s="242"/>
      <c r="L13" s="242"/>
      <c r="M13" s="242"/>
      <c r="N13" s="243"/>
      <c r="O13" s="49"/>
      <c r="P13" s="27">
        <v>8</v>
      </c>
      <c r="Q13" s="28" t="s">
        <v>157</v>
      </c>
    </row>
    <row r="14" spans="1:25" ht="51.95" customHeight="1" x14ac:dyDescent="0.3">
      <c r="A14" s="11">
        <f>D9+D10+D11+D12+F9+F10+F11+F12+H9+H10+H11+H12+J9+J10+J11+J12+L9+L10+L11+L12+N9+N10+N11+N12</f>
        <v>15.8</v>
      </c>
      <c r="B14" s="214"/>
      <c r="C14" s="244"/>
      <c r="D14" s="245"/>
      <c r="E14" s="245"/>
      <c r="F14" s="245"/>
      <c r="G14" s="245"/>
      <c r="H14" s="245"/>
      <c r="I14" s="245"/>
      <c r="J14" s="245"/>
      <c r="K14" s="245"/>
      <c r="L14" s="245"/>
      <c r="M14" s="245"/>
      <c r="N14" s="246"/>
      <c r="O14" s="49"/>
      <c r="P14" s="27">
        <v>9</v>
      </c>
      <c r="Q14" s="28" t="s">
        <v>157</v>
      </c>
    </row>
    <row r="15" spans="1:25" s="136" customFormat="1" ht="15" customHeight="1" x14ac:dyDescent="0.3">
      <c r="B15" s="137"/>
      <c r="C15" s="141" t="s">
        <v>165</v>
      </c>
      <c r="D15" s="141"/>
      <c r="E15" s="141" t="s">
        <v>167</v>
      </c>
      <c r="F15" s="142"/>
      <c r="G15" s="142" t="s">
        <v>168</v>
      </c>
      <c r="H15" s="142"/>
      <c r="I15" s="143" t="s">
        <v>169</v>
      </c>
      <c r="J15" s="143"/>
      <c r="K15" s="143" t="s">
        <v>170</v>
      </c>
      <c r="L15" s="149"/>
      <c r="M15" s="143" t="s">
        <v>103</v>
      </c>
      <c r="N15" s="149"/>
      <c r="O15" s="150"/>
      <c r="P15" s="145">
        <v>10</v>
      </c>
      <c r="Q15" s="146" t="s">
        <v>157</v>
      </c>
    </row>
    <row r="16" spans="1:25" s="136" customFormat="1" ht="39.75" customHeight="1" x14ac:dyDescent="0.3">
      <c r="A16" s="138"/>
      <c r="B16" s="138" t="s">
        <v>85</v>
      </c>
      <c r="C16" s="147" t="s">
        <v>154</v>
      </c>
      <c r="D16" s="148" t="s">
        <v>182</v>
      </c>
      <c r="E16" s="147" t="s">
        <v>166</v>
      </c>
      <c r="F16" s="148" t="s">
        <v>115</v>
      </c>
      <c r="G16" s="147" t="s">
        <v>155</v>
      </c>
      <c r="H16" s="148" t="s">
        <v>116</v>
      </c>
      <c r="I16" s="147" t="s">
        <v>171</v>
      </c>
      <c r="J16" s="148" t="s">
        <v>117</v>
      </c>
      <c r="K16" s="147" t="s">
        <v>162</v>
      </c>
      <c r="L16" s="148" t="s">
        <v>118</v>
      </c>
      <c r="M16" s="147" t="s">
        <v>163</v>
      </c>
      <c r="N16" s="148" t="s">
        <v>164</v>
      </c>
      <c r="O16" s="150"/>
      <c r="P16" s="145">
        <v>11</v>
      </c>
      <c r="Q16" s="146" t="s">
        <v>157</v>
      </c>
    </row>
    <row r="17" spans="1:17" ht="45" customHeight="1" x14ac:dyDescent="0.3">
      <c r="A17" s="235" t="s">
        <v>175</v>
      </c>
      <c r="B17" s="17" t="str">
        <f>' Description of PoDAPO Criteria'!B15</f>
        <v>Articulation of Approach</v>
      </c>
      <c r="C17" s="22"/>
      <c r="D17" s="45"/>
      <c r="E17" s="22"/>
      <c r="F17" s="46">
        <v>3.95</v>
      </c>
      <c r="G17" s="22"/>
      <c r="H17" s="46"/>
      <c r="I17" s="22"/>
      <c r="J17" s="46"/>
      <c r="K17" s="22"/>
      <c r="L17" s="46"/>
      <c r="N17" s="46"/>
      <c r="O17" s="47" t="str">
        <f>IF(OR(COUNTIF(D17:N17,"&gt;=0")&gt;1,COUNT(D17:N17)=0),"FALSE","OK")</f>
        <v>OK</v>
      </c>
      <c r="P17" s="27">
        <v>12</v>
      </c>
      <c r="Q17" s="28" t="s">
        <v>157</v>
      </c>
    </row>
    <row r="18" spans="1:17" ht="45" customHeight="1" x14ac:dyDescent="0.3">
      <c r="A18" s="236"/>
      <c r="B18" s="17" t="str">
        <f>' Description of PoDAPO Criteria'!B16</f>
        <v>Project</v>
      </c>
      <c r="C18" s="22"/>
      <c r="D18" s="45">
        <v>5</v>
      </c>
      <c r="E18" s="22"/>
      <c r="F18" s="46"/>
      <c r="G18" s="22"/>
      <c r="H18" s="46"/>
      <c r="I18" s="22"/>
      <c r="J18" s="46"/>
      <c r="K18" s="22"/>
      <c r="L18" s="46"/>
      <c r="N18" s="46"/>
      <c r="O18" s="47" t="str">
        <f>IF(OR(COUNTIF(D18:N18,"&gt;=0")&gt;1,COUNT(D18:N18)=0),"FALSE","OK")</f>
        <v>OK</v>
      </c>
      <c r="P18" s="27">
        <v>13</v>
      </c>
      <c r="Q18" s="28" t="s">
        <v>157</v>
      </c>
    </row>
    <row r="19" spans="1:17" ht="45" customHeight="1" x14ac:dyDescent="0.3">
      <c r="A19" s="236"/>
      <c r="B19" s="17" t="str">
        <f>' Description of PoDAPO Criteria'!B17</f>
        <v>Output Packet</v>
      </c>
      <c r="C19" s="22"/>
      <c r="D19" s="45"/>
      <c r="E19" s="22"/>
      <c r="F19" s="46">
        <v>3.95</v>
      </c>
      <c r="G19" s="22"/>
      <c r="H19" s="46"/>
      <c r="I19" s="22"/>
      <c r="J19" s="46"/>
      <c r="K19" s="22"/>
      <c r="L19" s="46"/>
      <c r="N19" s="46"/>
      <c r="O19" s="47" t="str">
        <f>IF(OR(COUNTIF(D19:N19,"&gt;=0")&gt;1,COUNT(D19:N19)=0),"FALSE","OK")</f>
        <v>OK</v>
      </c>
      <c r="P19" s="27">
        <v>14</v>
      </c>
      <c r="Q19" s="28" t="s">
        <v>157</v>
      </c>
    </row>
    <row r="20" spans="1:17" ht="52.5" customHeight="1" x14ac:dyDescent="0.3">
      <c r="A20" s="236"/>
      <c r="B20" s="17" t="str">
        <f>' Description of PoDAPO Criteria'!B18</f>
        <v>Critical Evaluation &amp; Thinking</v>
      </c>
      <c r="C20" s="22"/>
      <c r="D20" s="45">
        <v>5</v>
      </c>
      <c r="E20" s="22"/>
      <c r="F20" s="46"/>
      <c r="G20" s="22"/>
      <c r="H20" s="46"/>
      <c r="I20" s="22"/>
      <c r="J20" s="46"/>
      <c r="K20" s="22"/>
      <c r="L20" s="46"/>
      <c r="N20" s="46"/>
      <c r="O20" s="47" t="str">
        <f>IF(OR(COUNTIF(D20:N20,"&gt;=0")&gt;1,COUNT(D20:N20)=0),"FALSE","OK")</f>
        <v>OK</v>
      </c>
      <c r="P20" s="27">
        <v>15</v>
      </c>
      <c r="Q20" s="28" t="s">
        <v>157</v>
      </c>
    </row>
    <row r="21" spans="1:17" ht="15" customHeight="1" x14ac:dyDescent="0.3">
      <c r="A21" s="13" t="s">
        <v>161</v>
      </c>
      <c r="B21" s="213" t="s">
        <v>181</v>
      </c>
      <c r="C21" s="215" t="s">
        <v>43</v>
      </c>
      <c r="D21" s="216"/>
      <c r="E21" s="216"/>
      <c r="F21" s="216"/>
      <c r="G21" s="216"/>
      <c r="H21" s="216"/>
      <c r="I21" s="216"/>
      <c r="J21" s="216"/>
      <c r="K21" s="216"/>
      <c r="L21" s="216"/>
      <c r="M21" s="216"/>
      <c r="N21" s="217"/>
      <c r="O21" s="49"/>
      <c r="P21" s="27">
        <v>16</v>
      </c>
      <c r="Q21" s="28" t="s">
        <v>157</v>
      </c>
    </row>
    <row r="22" spans="1:17" ht="84" customHeight="1" x14ac:dyDescent="0.3">
      <c r="A22" s="11">
        <f>D17+D18+D19+D20+F17+F18+F19+F20+H17+H18+H19+H20+J17+J18+J19+J20+L17+L18+L19+L20+N17+N18+N19+N20</f>
        <v>17.899999999999999</v>
      </c>
      <c r="B22" s="214"/>
      <c r="C22" s="218"/>
      <c r="D22" s="219"/>
      <c r="E22" s="219"/>
      <c r="F22" s="219"/>
      <c r="G22" s="219"/>
      <c r="H22" s="219"/>
      <c r="I22" s="219"/>
      <c r="J22" s="219"/>
      <c r="K22" s="219"/>
      <c r="L22" s="219"/>
      <c r="M22" s="219"/>
      <c r="N22" s="220"/>
      <c r="O22" s="49"/>
      <c r="P22" s="27">
        <v>17</v>
      </c>
      <c r="Q22" s="28" t="s">
        <v>157</v>
      </c>
    </row>
    <row r="23" spans="1:17" ht="15" customHeight="1" x14ac:dyDescent="0.3">
      <c r="B23" s="18"/>
      <c r="C23" s="31" t="s">
        <v>165</v>
      </c>
      <c r="D23" s="31"/>
      <c r="E23" s="31" t="s">
        <v>167</v>
      </c>
      <c r="F23" s="32"/>
      <c r="G23" s="32" t="s">
        <v>168</v>
      </c>
      <c r="H23" s="32"/>
      <c r="I23" s="33" t="s">
        <v>169</v>
      </c>
      <c r="J23" s="33"/>
      <c r="K23" s="33" t="s">
        <v>170</v>
      </c>
      <c r="L23" s="50"/>
      <c r="M23" s="33" t="s">
        <v>103</v>
      </c>
      <c r="N23" s="50"/>
      <c r="O23" s="49"/>
      <c r="P23" s="27">
        <v>18</v>
      </c>
      <c r="Q23" s="28" t="s">
        <v>157</v>
      </c>
    </row>
    <row r="24" spans="1:17" ht="39.75" customHeight="1" x14ac:dyDescent="0.3">
      <c r="A24" s="9"/>
      <c r="B24" s="152" t="s">
        <v>159</v>
      </c>
      <c r="C24" s="35" t="s">
        <v>154</v>
      </c>
      <c r="D24" s="43" t="s">
        <v>182</v>
      </c>
      <c r="E24" s="35" t="s">
        <v>166</v>
      </c>
      <c r="F24" s="43" t="s">
        <v>115</v>
      </c>
      <c r="G24" s="35" t="s">
        <v>155</v>
      </c>
      <c r="H24" s="43" t="s">
        <v>116</v>
      </c>
      <c r="I24" s="35" t="s">
        <v>171</v>
      </c>
      <c r="J24" s="43" t="s">
        <v>117</v>
      </c>
      <c r="K24" s="35" t="s">
        <v>162</v>
      </c>
      <c r="L24" s="43" t="s">
        <v>118</v>
      </c>
      <c r="M24" s="35" t="s">
        <v>163</v>
      </c>
      <c r="N24" s="43" t="s">
        <v>164</v>
      </c>
      <c r="O24" s="49"/>
      <c r="P24" s="27">
        <v>19</v>
      </c>
      <c r="Q24" s="28" t="s">
        <v>157</v>
      </c>
    </row>
    <row r="25" spans="1:17" ht="48" customHeight="1" x14ac:dyDescent="0.3">
      <c r="A25" s="238" t="s">
        <v>88</v>
      </c>
      <c r="B25" s="19" t="str">
        <f>' Description of PoDAPO Criteria'!B23</f>
        <v>Concrete Experience (Awareness in action)</v>
      </c>
      <c r="C25" s="22"/>
      <c r="D25" s="45">
        <v>5</v>
      </c>
      <c r="E25" s="22"/>
      <c r="F25" s="46"/>
      <c r="G25" s="22"/>
      <c r="H25" s="46"/>
      <c r="I25" s="22"/>
      <c r="J25" s="46"/>
      <c r="K25" s="22"/>
      <c r="L25" s="46"/>
      <c r="N25" s="46"/>
      <c r="O25" s="47" t="str">
        <f>IF(OR(COUNTIF(D25:N25,"&gt;=0")&gt;1,COUNT(D25:N25)=0),"FALSE","OK")</f>
        <v>OK</v>
      </c>
      <c r="P25" s="27">
        <v>20</v>
      </c>
      <c r="Q25" s="28" t="s">
        <v>157</v>
      </c>
    </row>
    <row r="26" spans="1:17" ht="48" customHeight="1" x14ac:dyDescent="0.3">
      <c r="A26" s="239"/>
      <c r="B26" s="19" t="str">
        <f>' Description of PoDAPO Criteria'!B24</f>
        <v xml:space="preserve"> Reflective Observation (Appraisal of action outcomes)</v>
      </c>
      <c r="C26" s="22"/>
      <c r="D26" s="45">
        <v>4.5</v>
      </c>
      <c r="E26" s="22"/>
      <c r="F26" s="46"/>
      <c r="G26" s="22"/>
      <c r="H26" s="46"/>
      <c r="I26" s="22"/>
      <c r="J26" s="46"/>
      <c r="K26" s="22"/>
      <c r="L26" s="46"/>
      <c r="N26" s="46"/>
      <c r="O26" s="47" t="str">
        <f>IF(OR(COUNTIF(D26:N26,"&gt;=0")&gt;1,COUNT(D26:N26)=0),"FALSE","OK")</f>
        <v>OK</v>
      </c>
      <c r="P26" s="27">
        <v>21</v>
      </c>
      <c r="Q26" s="28" t="s">
        <v>157</v>
      </c>
    </row>
    <row r="27" spans="1:17" ht="48" customHeight="1" x14ac:dyDescent="0.3">
      <c r="A27" s="239"/>
      <c r="B27" s="19">
        <f>' Description of PoDAPO Criteria'!B28</f>
        <v>0</v>
      </c>
      <c r="C27" s="22"/>
      <c r="D27" s="45"/>
      <c r="E27" s="22"/>
      <c r="F27" s="46"/>
      <c r="G27" s="22"/>
      <c r="H27" s="46">
        <v>3.45</v>
      </c>
      <c r="I27" s="22"/>
      <c r="J27" s="46"/>
      <c r="K27" s="22"/>
      <c r="L27" s="46"/>
      <c r="N27" s="46"/>
      <c r="O27" s="47" t="str">
        <f>IF(OR(COUNTIF(D27:N27,"&gt;=0")&gt;1,COUNT(D27:N27)=0),"FALSE","OK")</f>
        <v>OK</v>
      </c>
      <c r="P27" s="27">
        <v>22</v>
      </c>
      <c r="Q27" s="28" t="s">
        <v>157</v>
      </c>
    </row>
    <row r="28" spans="1:17" ht="48" customHeight="1" x14ac:dyDescent="0.3">
      <c r="A28" s="239"/>
      <c r="B28" s="19" t="str">
        <f>' Description of PoDAPO Criteria'!B26</f>
        <v>Active Experimentation     (Use of piloting and trails)</v>
      </c>
      <c r="C28" s="22"/>
      <c r="D28" s="45"/>
      <c r="E28" s="22"/>
      <c r="F28" s="46">
        <v>3.95</v>
      </c>
      <c r="G28" s="22"/>
      <c r="H28" s="46"/>
      <c r="I28" s="22"/>
      <c r="J28" s="46"/>
      <c r="K28" s="22"/>
      <c r="L28" s="46"/>
      <c r="N28" s="46"/>
      <c r="O28" s="47" t="str">
        <f>IF(OR(COUNTIF(D28:N28,"&gt;=0")&gt;1,COUNT(D28:N28)=0),"FALSE","OK")</f>
        <v>OK</v>
      </c>
      <c r="P28" s="27">
        <v>23</v>
      </c>
      <c r="Q28" s="28" t="s">
        <v>157</v>
      </c>
    </row>
    <row r="29" spans="1:17" ht="15" customHeight="1" x14ac:dyDescent="0.3">
      <c r="A29" s="10" t="s">
        <v>161</v>
      </c>
      <c r="B29" s="213" t="s">
        <v>181</v>
      </c>
      <c r="C29" s="215" t="s">
        <v>36</v>
      </c>
      <c r="D29" s="216"/>
      <c r="E29" s="216"/>
      <c r="F29" s="216"/>
      <c r="G29" s="216"/>
      <c r="H29" s="216"/>
      <c r="I29" s="216"/>
      <c r="J29" s="216"/>
      <c r="K29" s="216"/>
      <c r="L29" s="216"/>
      <c r="M29" s="216"/>
      <c r="N29" s="217"/>
      <c r="O29" s="49"/>
      <c r="P29" s="27">
        <v>24</v>
      </c>
      <c r="Q29" s="28" t="s">
        <v>157</v>
      </c>
    </row>
    <row r="30" spans="1:17" ht="90" customHeight="1" x14ac:dyDescent="0.3">
      <c r="A30" s="11">
        <f>D25+D26+D27+D28+F25+F26+F27+F28+H25+H26+H27+H28+J25+J26+J27+J28+L25+L26+L27+L28+N25+N26+N27+N28</f>
        <v>16.899999999999999</v>
      </c>
      <c r="B30" s="214"/>
      <c r="C30" s="218"/>
      <c r="D30" s="219"/>
      <c r="E30" s="219"/>
      <c r="F30" s="219"/>
      <c r="G30" s="219"/>
      <c r="H30" s="219"/>
      <c r="I30" s="219"/>
      <c r="J30" s="219"/>
      <c r="K30" s="219"/>
      <c r="L30" s="219"/>
      <c r="M30" s="219"/>
      <c r="N30" s="220"/>
      <c r="O30" s="49"/>
      <c r="P30" s="27">
        <v>25</v>
      </c>
      <c r="Q30" s="28" t="s">
        <v>157</v>
      </c>
    </row>
    <row r="31" spans="1:17" ht="16.5" x14ac:dyDescent="0.3">
      <c r="B31" s="18"/>
      <c r="C31" s="31" t="s">
        <v>165</v>
      </c>
      <c r="D31" s="31"/>
      <c r="E31" s="31" t="s">
        <v>167</v>
      </c>
      <c r="F31" s="32"/>
      <c r="G31" s="32" t="s">
        <v>168</v>
      </c>
      <c r="H31" s="32"/>
      <c r="I31" s="33" t="s">
        <v>169</v>
      </c>
      <c r="J31" s="33"/>
      <c r="K31" s="33" t="s">
        <v>170</v>
      </c>
      <c r="L31" s="50"/>
      <c r="M31" s="33" t="s">
        <v>103</v>
      </c>
      <c r="N31" s="50"/>
      <c r="O31" s="49"/>
      <c r="P31" s="27">
        <v>26</v>
      </c>
      <c r="Q31" s="28" t="s">
        <v>157</v>
      </c>
    </row>
    <row r="32" spans="1:17" ht="39.75" customHeight="1" x14ac:dyDescent="0.3">
      <c r="A32" s="9"/>
      <c r="B32" s="152" t="s">
        <v>159</v>
      </c>
      <c r="C32" s="35" t="s">
        <v>154</v>
      </c>
      <c r="D32" s="43" t="s">
        <v>182</v>
      </c>
      <c r="E32" s="35" t="s">
        <v>166</v>
      </c>
      <c r="F32" s="43" t="s">
        <v>115</v>
      </c>
      <c r="G32" s="35" t="s">
        <v>155</v>
      </c>
      <c r="H32" s="43" t="s">
        <v>116</v>
      </c>
      <c r="I32" s="35" t="s">
        <v>171</v>
      </c>
      <c r="J32" s="43" t="s">
        <v>117</v>
      </c>
      <c r="K32" s="35" t="s">
        <v>162</v>
      </c>
      <c r="L32" s="43" t="s">
        <v>118</v>
      </c>
      <c r="M32" s="35" t="s">
        <v>163</v>
      </c>
      <c r="N32" s="43" t="s">
        <v>164</v>
      </c>
      <c r="O32" s="49"/>
      <c r="P32" s="27">
        <v>27</v>
      </c>
      <c r="Q32" s="28" t="s">
        <v>157</v>
      </c>
    </row>
    <row r="33" spans="1:17" ht="48" customHeight="1" x14ac:dyDescent="0.3">
      <c r="A33" s="235" t="s">
        <v>106</v>
      </c>
      <c r="B33" s="19" t="str">
        <f>' Description of PoDAPO Criteria'!B31</f>
        <v>Project management OF PROJECT</v>
      </c>
      <c r="C33" s="48"/>
      <c r="D33" s="45">
        <v>4.5</v>
      </c>
      <c r="E33" s="48"/>
      <c r="F33" s="46"/>
      <c r="G33" s="48"/>
      <c r="H33" s="46"/>
      <c r="I33" s="48"/>
      <c r="J33" s="46"/>
      <c r="K33" s="48"/>
      <c r="L33" s="46"/>
      <c r="N33" s="46"/>
      <c r="O33" s="47" t="str">
        <f>IF(OR(COUNTIF(D33:N33,"&gt;=0")&gt;1,COUNT(D33:N33)=0),"FALSE","OK")</f>
        <v>OK</v>
      </c>
      <c r="P33" s="27">
        <v>28</v>
      </c>
      <c r="Q33" s="28" t="s">
        <v>157</v>
      </c>
    </row>
    <row r="34" spans="1:17" ht="48" customHeight="1" x14ac:dyDescent="0.3">
      <c r="A34" s="236"/>
      <c r="B34" s="19" t="str">
        <f>' Description of PoDAPO Criteria'!B32</f>
        <v>Gains in Competence and attention FOR PROJECT AND OUTPUT</v>
      </c>
      <c r="C34" s="22"/>
      <c r="D34" s="45">
        <v>4</v>
      </c>
      <c r="E34" s="22"/>
      <c r="F34" s="46"/>
      <c r="G34" s="22"/>
      <c r="H34" s="46"/>
      <c r="I34" s="22"/>
      <c r="J34" s="46"/>
      <c r="K34" s="22"/>
      <c r="L34" s="46"/>
      <c r="N34" s="46"/>
      <c r="O34" s="47" t="str">
        <f>IF(OR(COUNTIF(D34:N34,"&gt;=0")&gt;1,COUNT(D34:N34)=0),"FALSE","OK")</f>
        <v>OK</v>
      </c>
      <c r="P34" s="27">
        <v>29</v>
      </c>
      <c r="Q34" s="28" t="s">
        <v>157</v>
      </c>
    </row>
    <row r="35" spans="1:17" ht="48" customHeight="1" x14ac:dyDescent="0.3">
      <c r="A35" s="236"/>
      <c r="B35" s="19" t="str">
        <f>' Description of PoDAPO Criteria'!B33</f>
        <v>Collaboration - Engaging with peers and advisors</v>
      </c>
      <c r="C35" s="22"/>
      <c r="D35" s="45">
        <v>4.5</v>
      </c>
      <c r="E35" s="22"/>
      <c r="F35" s="46"/>
      <c r="G35" s="22"/>
      <c r="H35" s="46"/>
      <c r="I35" s="22"/>
      <c r="J35" s="46"/>
      <c r="K35" s="22"/>
      <c r="L35" s="46"/>
      <c r="N35" s="46"/>
      <c r="O35" s="47" t="str">
        <f>IF(OR(COUNTIF(D35:N35,"&gt;=0")&gt;1,COUNT(D35:N35)=0),"FALSE","OK")</f>
        <v>OK</v>
      </c>
      <c r="P35" s="27">
        <v>30</v>
      </c>
      <c r="Q35" s="28" t="s">
        <v>157</v>
      </c>
    </row>
    <row r="36" spans="1:17" ht="48" customHeight="1" x14ac:dyDescent="0.3">
      <c r="A36" s="236"/>
      <c r="B36" s="19" t="str">
        <f>' Description of PoDAPO Criteria'!B34</f>
        <v>Leadership and delegation in Project AND/OR Output</v>
      </c>
      <c r="C36" s="22"/>
      <c r="D36" s="45">
        <v>4</v>
      </c>
      <c r="E36" s="22"/>
      <c r="F36" s="46"/>
      <c r="G36" s="22"/>
      <c r="H36" s="46"/>
      <c r="I36" s="22"/>
      <c r="J36" s="46"/>
      <c r="K36" s="22"/>
      <c r="L36" s="46"/>
      <c r="N36" s="46"/>
      <c r="O36" s="47" t="str">
        <f>IF(OR(COUNTIF(D36:N36,"&gt;=0")&gt;1,COUNT(D36:N36)=0),"FALSE","OK")</f>
        <v>OK</v>
      </c>
      <c r="P36" s="27">
        <v>31</v>
      </c>
      <c r="Q36" s="28" t="s">
        <v>157</v>
      </c>
    </row>
    <row r="37" spans="1:17" ht="15" customHeight="1" x14ac:dyDescent="0.3">
      <c r="A37" s="10" t="s">
        <v>161</v>
      </c>
      <c r="B37" s="213" t="s">
        <v>181</v>
      </c>
      <c r="C37" s="215" t="s">
        <v>5</v>
      </c>
      <c r="D37" s="216"/>
      <c r="E37" s="216"/>
      <c r="F37" s="216"/>
      <c r="G37" s="216"/>
      <c r="H37" s="216"/>
      <c r="I37" s="216"/>
      <c r="J37" s="216"/>
      <c r="K37" s="216"/>
      <c r="L37" s="216"/>
      <c r="M37" s="216"/>
      <c r="N37" s="217"/>
      <c r="O37" s="49"/>
      <c r="P37" s="27">
        <v>32</v>
      </c>
      <c r="Q37" s="28" t="s">
        <v>157</v>
      </c>
    </row>
    <row r="38" spans="1:17" ht="93.95" customHeight="1" x14ac:dyDescent="0.3">
      <c r="A38" s="11">
        <f>D33+D34+D35+D36+F33+F34+F35+F36+H33+H34+H35+H36+J33+J34+J35+J36+L33+L34+L35+L36+N33+N34+N35+N36</f>
        <v>17</v>
      </c>
      <c r="B38" s="214"/>
      <c r="C38" s="218"/>
      <c r="D38" s="219"/>
      <c r="E38" s="219"/>
      <c r="F38" s="219"/>
      <c r="G38" s="219"/>
      <c r="H38" s="219"/>
      <c r="I38" s="219"/>
      <c r="J38" s="219"/>
      <c r="K38" s="219"/>
      <c r="L38" s="219"/>
      <c r="M38" s="219"/>
      <c r="N38" s="220"/>
      <c r="O38" s="49"/>
      <c r="P38" s="27">
        <v>33</v>
      </c>
      <c r="Q38" s="28" t="s">
        <v>157</v>
      </c>
    </row>
    <row r="39" spans="1:17" s="29" customFormat="1" ht="16.5" x14ac:dyDescent="0.3">
      <c r="A39" s="12"/>
      <c r="B39" s="18"/>
      <c r="C39" s="31" t="s">
        <v>165</v>
      </c>
      <c r="D39" s="31"/>
      <c r="E39" s="31" t="s">
        <v>167</v>
      </c>
      <c r="F39" s="32"/>
      <c r="G39" s="32" t="s">
        <v>168</v>
      </c>
      <c r="H39" s="32"/>
      <c r="I39" s="33" t="s">
        <v>169</v>
      </c>
      <c r="J39" s="33"/>
      <c r="K39" s="33" t="s">
        <v>170</v>
      </c>
      <c r="L39" s="50"/>
      <c r="M39" s="33" t="s">
        <v>103</v>
      </c>
      <c r="N39" s="50"/>
      <c r="O39" s="51"/>
      <c r="P39" s="34">
        <v>34</v>
      </c>
      <c r="Q39" s="34" t="s">
        <v>157</v>
      </c>
    </row>
    <row r="40" spans="1:17" s="29" customFormat="1" ht="39.75" customHeight="1" x14ac:dyDescent="0.3">
      <c r="A40" s="9"/>
      <c r="B40" s="152" t="s">
        <v>159</v>
      </c>
      <c r="C40" s="35" t="s">
        <v>154</v>
      </c>
      <c r="D40" s="43" t="s">
        <v>182</v>
      </c>
      <c r="E40" s="35" t="s">
        <v>166</v>
      </c>
      <c r="F40" s="43" t="s">
        <v>115</v>
      </c>
      <c r="G40" s="35" t="s">
        <v>155</v>
      </c>
      <c r="H40" s="43" t="s">
        <v>116</v>
      </c>
      <c r="I40" s="35" t="s">
        <v>171</v>
      </c>
      <c r="J40" s="43" t="s">
        <v>117</v>
      </c>
      <c r="K40" s="35" t="s">
        <v>162</v>
      </c>
      <c r="L40" s="43" t="s">
        <v>118</v>
      </c>
      <c r="M40" s="35" t="s">
        <v>163</v>
      </c>
      <c r="N40" s="43" t="s">
        <v>164</v>
      </c>
      <c r="O40" s="51"/>
      <c r="P40" s="27">
        <v>35</v>
      </c>
      <c r="Q40" s="28" t="s">
        <v>157</v>
      </c>
    </row>
    <row r="41" spans="1:17" s="29" customFormat="1" ht="48" customHeight="1" x14ac:dyDescent="0.3">
      <c r="A41" s="235" t="s">
        <v>100</v>
      </c>
      <c r="B41" s="17" t="str">
        <f>' Description of PoDAPO Criteria'!B39</f>
        <v>Benefits to Field (Project)</v>
      </c>
      <c r="C41" s="22"/>
      <c r="D41" s="45"/>
      <c r="E41" s="22"/>
      <c r="F41" s="46">
        <v>3.95</v>
      </c>
      <c r="G41" s="22"/>
      <c r="H41" s="46"/>
      <c r="I41" s="48"/>
      <c r="J41" s="46"/>
      <c r="K41" s="48"/>
      <c r="L41" s="46"/>
      <c r="N41" s="46"/>
      <c r="O41" s="47" t="str">
        <f>IF(OR(COUNTIF(D41:N41,"&gt;=0")&gt;1,COUNT(D41:N41)=0),"FALSE","OK")</f>
        <v>OK</v>
      </c>
      <c r="P41" s="27">
        <v>36</v>
      </c>
      <c r="Q41" s="28" t="s">
        <v>157</v>
      </c>
    </row>
    <row r="42" spans="1:17" ht="48" customHeight="1" x14ac:dyDescent="0.3">
      <c r="A42" s="237"/>
      <c r="B42" s="17" t="str">
        <f>' Description of PoDAPO Criteria'!B40</f>
        <v>Gains in Gaian Skillflexes (Professional)</v>
      </c>
      <c r="C42" s="22"/>
      <c r="D42" s="45">
        <v>4.5</v>
      </c>
      <c r="E42" s="22"/>
      <c r="F42" s="46"/>
      <c r="G42" s="22"/>
      <c r="H42" s="46"/>
      <c r="I42" s="22"/>
      <c r="J42" s="46"/>
      <c r="K42" s="22"/>
      <c r="L42" s="46"/>
      <c r="N42" s="46"/>
      <c r="O42" s="47" t="str">
        <f>IF(OR(COUNTIF(D42:N42,"&gt;=0")&gt;1,COUNT(D42:N42)=0),"FALSE","OK")</f>
        <v>OK</v>
      </c>
      <c r="P42" s="27">
        <v>37</v>
      </c>
      <c r="Q42" s="28" t="s">
        <v>157</v>
      </c>
    </row>
    <row r="43" spans="1:17" ht="48" customHeight="1" x14ac:dyDescent="0.3">
      <c r="A43" s="237"/>
      <c r="B43" s="17" t="str">
        <f>' Description of PoDAPO Criteria'!B41</f>
        <v>Internal Growth &amp; Development (Personal)</v>
      </c>
      <c r="C43" s="22"/>
      <c r="D43" s="45">
        <v>5</v>
      </c>
      <c r="E43" s="22"/>
      <c r="F43" s="46"/>
      <c r="G43" s="22"/>
      <c r="H43" s="46"/>
      <c r="I43" s="22"/>
      <c r="J43" s="46"/>
      <c r="K43" s="22"/>
      <c r="L43" s="46"/>
      <c r="N43" s="46"/>
      <c r="O43" s="47" t="str">
        <f>IF(OR(COUNTIF(D43:N43,"&gt;=0")&gt;1,COUNT(D43:N43)=0),"FALSE","OK")</f>
        <v>OK</v>
      </c>
      <c r="P43" s="27">
        <v>38</v>
      </c>
      <c r="Q43" s="28" t="s">
        <v>157</v>
      </c>
    </row>
    <row r="44" spans="1:17" ht="48" customHeight="1" x14ac:dyDescent="0.3">
      <c r="A44" s="237"/>
      <c r="B44" s="17" t="str">
        <f>' Description of PoDAPO Criteria'!B42</f>
        <v>Contributes to knowledge commons</v>
      </c>
      <c r="C44" s="22"/>
      <c r="D44" s="45"/>
      <c r="E44" s="22"/>
      <c r="F44" s="46">
        <v>3.95</v>
      </c>
      <c r="G44" s="22"/>
      <c r="H44" s="46"/>
      <c r="I44" s="22"/>
      <c r="J44" s="46"/>
      <c r="K44" s="22"/>
      <c r="L44" s="46"/>
      <c r="N44" s="46"/>
      <c r="O44" s="47" t="str">
        <f>IF(OR(COUNTIF(D44:N44,"&gt;=0")&gt;1,COUNT(D44:N44)=0),"FALSE","OK")</f>
        <v>OK</v>
      </c>
      <c r="P44" s="27">
        <v>39</v>
      </c>
      <c r="Q44" s="28" t="s">
        <v>157</v>
      </c>
    </row>
    <row r="45" spans="1:17" ht="15.75" customHeight="1" x14ac:dyDescent="0.35">
      <c r="A45" s="10" t="s">
        <v>161</v>
      </c>
      <c r="B45" s="213" t="s">
        <v>181</v>
      </c>
      <c r="C45" s="215" t="s">
        <v>35</v>
      </c>
      <c r="D45" s="216"/>
      <c r="E45" s="216"/>
      <c r="F45" s="216"/>
      <c r="G45" s="216"/>
      <c r="H45" s="216"/>
      <c r="I45" s="216"/>
      <c r="J45" s="216"/>
      <c r="K45" s="216"/>
      <c r="L45" s="216"/>
      <c r="M45" s="216"/>
      <c r="N45" s="217"/>
      <c r="O45" s="52"/>
      <c r="P45" s="34">
        <v>39.5</v>
      </c>
      <c r="Q45" s="28" t="s">
        <v>174</v>
      </c>
    </row>
    <row r="46" spans="1:17" ht="77.099999999999994" customHeight="1" x14ac:dyDescent="0.35">
      <c r="A46" s="11">
        <f>D41+D42+D43+D44+F41+F42+F43+F44+H41+H42+H43+H44+J41+J42+J43+J44+L41+L42+L43+L44+N41+N42+N43+N44</f>
        <v>17.399999999999999</v>
      </c>
      <c r="B46" s="214"/>
      <c r="C46" s="218"/>
      <c r="D46" s="219"/>
      <c r="E46" s="219"/>
      <c r="F46" s="219"/>
      <c r="G46" s="219"/>
      <c r="H46" s="219"/>
      <c r="I46" s="219"/>
      <c r="J46" s="219"/>
      <c r="K46" s="219"/>
      <c r="L46" s="219"/>
      <c r="M46" s="219"/>
      <c r="N46" s="220"/>
      <c r="O46" s="52"/>
      <c r="P46" s="27">
        <v>40</v>
      </c>
      <c r="Q46" s="28" t="s">
        <v>174</v>
      </c>
    </row>
    <row r="47" spans="1:17" ht="18.75" thickBot="1" x14ac:dyDescent="0.4">
      <c r="A47" s="14"/>
      <c r="B47" s="221" t="s">
        <v>190</v>
      </c>
      <c r="C47" s="222"/>
      <c r="D47" s="222"/>
      <c r="E47" s="222"/>
      <c r="F47" s="222"/>
      <c r="G47" s="222"/>
      <c r="H47" s="222"/>
      <c r="I47" s="222"/>
      <c r="J47" s="222"/>
      <c r="K47" s="222"/>
      <c r="L47" s="222"/>
      <c r="M47" s="222"/>
      <c r="N47" s="222"/>
      <c r="O47" s="52"/>
      <c r="P47" s="27">
        <v>41</v>
      </c>
      <c r="Q47" s="28" t="s">
        <v>174</v>
      </c>
    </row>
    <row r="48" spans="1:17" ht="37.5" thickTop="1" thickBot="1" x14ac:dyDescent="0.4">
      <c r="A48" s="15" t="s">
        <v>160</v>
      </c>
      <c r="B48" s="53">
        <f>A14+A22+A30+A38+A46</f>
        <v>85</v>
      </c>
      <c r="C48" s="223" t="s">
        <v>86</v>
      </c>
      <c r="D48" s="226" t="s">
        <v>34</v>
      </c>
      <c r="E48" s="227"/>
      <c r="F48" s="227"/>
      <c r="G48" s="227"/>
      <c r="H48" s="227"/>
      <c r="I48" s="227"/>
      <c r="J48" s="227"/>
      <c r="K48" s="227"/>
      <c r="L48" s="227"/>
      <c r="M48" s="227"/>
      <c r="N48" s="228"/>
      <c r="P48" s="27">
        <v>42</v>
      </c>
      <c r="Q48" s="28" t="s">
        <v>174</v>
      </c>
    </row>
    <row r="49" spans="1:17" ht="18.75" thickBot="1" x14ac:dyDescent="0.4">
      <c r="A49" s="16"/>
      <c r="B49" s="23"/>
      <c r="C49" s="224"/>
      <c r="D49" s="229"/>
      <c r="E49" s="230"/>
      <c r="F49" s="230"/>
      <c r="G49" s="230"/>
      <c r="H49" s="230"/>
      <c r="I49" s="230"/>
      <c r="J49" s="230"/>
      <c r="K49" s="230"/>
      <c r="L49" s="230"/>
      <c r="M49" s="230"/>
      <c r="N49" s="231"/>
      <c r="P49" s="34">
        <v>43</v>
      </c>
      <c r="Q49" s="34" t="s">
        <v>174</v>
      </c>
    </row>
    <row r="50" spans="1:17" ht="258.95" customHeight="1" thickTop="1" thickBot="1" x14ac:dyDescent="0.4">
      <c r="A50" s="15" t="s">
        <v>183</v>
      </c>
      <c r="B50" s="151" t="str">
        <f>VLOOKUP(B48,P4:Q107,2)</f>
        <v>A</v>
      </c>
      <c r="C50" s="225"/>
      <c r="D50" s="232"/>
      <c r="E50" s="233"/>
      <c r="F50" s="233"/>
      <c r="G50" s="233"/>
      <c r="H50" s="233"/>
      <c r="I50" s="233"/>
      <c r="J50" s="233"/>
      <c r="K50" s="233"/>
      <c r="L50" s="233"/>
      <c r="M50" s="233"/>
      <c r="N50" s="234"/>
      <c r="P50" s="27">
        <v>44</v>
      </c>
      <c r="Q50" s="28" t="s">
        <v>174</v>
      </c>
    </row>
    <row r="51" spans="1:17" x14ac:dyDescent="0.35">
      <c r="P51" s="34">
        <v>45</v>
      </c>
      <c r="Q51" s="34" t="s">
        <v>174</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A59" s="23"/>
      <c r="B59" s="20"/>
      <c r="C59" s="38"/>
      <c r="D59" s="39"/>
      <c r="E59" s="39"/>
      <c r="F59" s="39"/>
      <c r="G59" s="39"/>
      <c r="H59" s="39"/>
      <c r="I59" s="39"/>
      <c r="J59" s="39"/>
      <c r="K59" s="39"/>
      <c r="L59" s="39"/>
      <c r="M59" s="39"/>
      <c r="N59" s="39"/>
      <c r="P59" s="27">
        <v>49</v>
      </c>
      <c r="Q59" s="28" t="s">
        <v>174</v>
      </c>
    </row>
    <row r="60" spans="1:17" x14ac:dyDescent="0.35">
      <c r="A60" s="37"/>
      <c r="B60" s="20"/>
      <c r="P60" s="34">
        <v>49.5</v>
      </c>
      <c r="Q60" s="34" t="s">
        <v>158</v>
      </c>
    </row>
    <row r="61" spans="1:17" x14ac:dyDescent="0.35">
      <c r="B61" s="40"/>
      <c r="P61" s="27">
        <v>50</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26">
    <mergeCell ref="A9:A12"/>
    <mergeCell ref="B13:B14"/>
    <mergeCell ref="C13:N14"/>
    <mergeCell ref="A17:A20"/>
    <mergeCell ref="A1:L1"/>
    <mergeCell ref="A2:F2"/>
    <mergeCell ref="G2:J2"/>
    <mergeCell ref="A4:F4"/>
    <mergeCell ref="G4:J4"/>
    <mergeCell ref="K2:N2"/>
    <mergeCell ref="A3:F3"/>
    <mergeCell ref="G3:J3"/>
    <mergeCell ref="A33:A36"/>
    <mergeCell ref="B37:B38"/>
    <mergeCell ref="C37:N38"/>
    <mergeCell ref="A41:A44"/>
    <mergeCell ref="B21:B22"/>
    <mergeCell ref="C21:N22"/>
    <mergeCell ref="A25:A28"/>
    <mergeCell ref="B29:B30"/>
    <mergeCell ref="C29:N30"/>
    <mergeCell ref="B45:B46"/>
    <mergeCell ref="C45:N46"/>
    <mergeCell ref="B47:N47"/>
    <mergeCell ref="C48:C50"/>
    <mergeCell ref="D48:N50"/>
  </mergeCells>
  <phoneticPr fontId="0" type="noConversion"/>
  <conditionalFormatting sqref="A9:E9 K9 G9 M9:N9 P9:IV9 D17:D20 D25:D28 D33:D36 D41:D44 I9 B10: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17:D20 D25:D28 D33:D36 D41:D44">
      <formula1>$T$9:$T$11</formula1>
    </dataValidation>
    <dataValidation type="list" allowBlank="1" showInputMessage="1" showErrorMessage="1" sqref="F9:F12 F17:F20 F25:F28 F33:F36 F41:F44">
      <formula1>$U$9:$U$10</formula1>
    </dataValidation>
    <dataValidation type="list" allowBlank="1" showInputMessage="1" showErrorMessage="1" sqref="H33:H36 H9:H12 H17:H20 H25:H28 H41:H44">
      <formula1>$V$9:$V$10</formula1>
    </dataValidation>
    <dataValidation type="list" allowBlank="1" showInputMessage="1" showErrorMessage="1" sqref="J9:J12 J17:J20 J25:J28 J33:J36 J41:J44">
      <formula1>$W$9:$W$10</formula1>
    </dataValidation>
    <dataValidation type="list" allowBlank="1" showInputMessage="1" showErrorMessage="1" sqref="L9:L12 L17:L20 L25:L28 L33:L36 L41:L44">
      <formula1>$X$9:$X$10</formula1>
    </dataValidation>
    <dataValidation type="list" allowBlank="1" showInputMessage="1" showErrorMessage="1" sqref="N9:N12 N17:N20 N25:N28 N33:N36 N41:N44">
      <formula1>$Y$9:$Y$10</formula1>
    </dataValidation>
  </dataValidations>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7"/>
  <sheetViews>
    <sheetView zoomScale="125" zoomScaleNormal="85" zoomScalePageLayoutView="85" workbookViewId="0">
      <pane ySplit="6" topLeftCell="A7" activePane="bottomLeft" state="frozenSplit"/>
      <selection pane="bottomLeft" activeCell="G27" sqref="G27"/>
    </sheetView>
  </sheetViews>
  <sheetFormatPr defaultColWidth="11.42578125" defaultRowHeight="18" x14ac:dyDescent="0.35"/>
  <cols>
    <col min="1" max="1" width="14.7109375" style="12" customWidth="1"/>
    <col min="2" max="2" width="21.7109375" style="37" customWidth="1"/>
    <col min="3" max="3" width="13.7109375" style="26" customWidth="1"/>
    <col min="4" max="4" width="4.7109375" style="26" customWidth="1"/>
    <col min="5" max="5" width="13.7109375" style="26" customWidth="1"/>
    <col min="6" max="6" width="4.7109375" style="26" customWidth="1"/>
    <col min="7" max="7" width="20.4257812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30" ht="20.100000000000001" customHeight="1" thickBot="1" x14ac:dyDescent="0.4">
      <c r="A1" s="247" t="s">
        <v>140</v>
      </c>
      <c r="B1" s="247"/>
      <c r="C1" s="247"/>
      <c r="D1" s="247"/>
      <c r="E1" s="247"/>
      <c r="F1" s="247"/>
      <c r="G1" s="247"/>
      <c r="H1" s="247"/>
      <c r="I1" s="247"/>
      <c r="J1" s="247"/>
      <c r="K1" s="247"/>
      <c r="L1" s="247"/>
      <c r="M1" s="98"/>
      <c r="N1" s="97"/>
      <c r="O1" s="161" t="str">
        <f>'Output Packet (OP) Checklist'!$O$1</f>
        <v>Output Packet Workbook version 1.4.1 February 2009</v>
      </c>
      <c r="P1" s="73"/>
      <c r="Q1" s="73"/>
      <c r="R1" s="73"/>
      <c r="S1" s="73"/>
      <c r="T1" s="73"/>
      <c r="U1" s="73"/>
      <c r="V1" s="73"/>
      <c r="W1" s="73"/>
      <c r="X1" s="73"/>
      <c r="Y1" s="73"/>
      <c r="Z1" s="73"/>
      <c r="AA1" s="73"/>
      <c r="AB1" s="73"/>
      <c r="AC1" s="73"/>
      <c r="AD1" s="73"/>
    </row>
    <row r="2" spans="1:30" s="58" customFormat="1" ht="17.100000000000001" customHeight="1" thickTop="1" thickBot="1" x14ac:dyDescent="0.35">
      <c r="A2" s="248" t="str">
        <f>'Output Packet (OP) Checklist'!A2:F2</f>
        <v>ASSOCIATE NAME: Patrick Padden</v>
      </c>
      <c r="B2" s="249"/>
      <c r="C2" s="250"/>
      <c r="D2" s="251"/>
      <c r="E2" s="251"/>
      <c r="F2" s="252"/>
      <c r="G2" s="248" t="str">
        <f>'Output Packet (OP) Checklist'!G2:K2</f>
        <v>OUTPUT PACKET NUMBER: 4</v>
      </c>
      <c r="H2" s="253"/>
      <c r="I2" s="253"/>
      <c r="J2" s="254"/>
      <c r="K2" s="263"/>
      <c r="L2" s="173"/>
      <c r="M2" s="173"/>
      <c r="N2" s="173"/>
      <c r="O2" s="139"/>
    </row>
    <row r="3" spans="1:30" s="58" customFormat="1" ht="17.100000000000001" customHeight="1" thickTop="1" thickBot="1" x14ac:dyDescent="0.35">
      <c r="A3" s="248" t="str">
        <f>'Output Packet (OP) Checklist'!A3:F3</f>
        <v>OUTPUT REVIEWER: Valerie Seitz</v>
      </c>
      <c r="B3" s="249"/>
      <c r="C3" s="250"/>
      <c r="D3" s="251"/>
      <c r="E3" s="251"/>
      <c r="F3" s="252"/>
      <c r="G3" s="264" t="str">
        <f>'Output Packet (OP) Checklist'!G3:K3</f>
        <v>DATE SUBMITTED:  November 24</v>
      </c>
      <c r="H3" s="269"/>
      <c r="I3" s="269"/>
      <c r="J3" s="270"/>
      <c r="K3" s="59"/>
      <c r="L3" s="24"/>
      <c r="M3" s="24"/>
      <c r="N3" s="24"/>
      <c r="O3" s="57"/>
    </row>
    <row r="4" spans="1:30" s="58" customFormat="1" ht="17.100000000000001" customHeight="1" thickTop="1" thickBot="1" x14ac:dyDescent="0.35">
      <c r="A4" s="255" t="str">
        <f>'Output Packet (OP) Checklist'!A4:F4</f>
        <v>PEER REVIEWER: Trent Rhode</v>
      </c>
      <c r="B4" s="256"/>
      <c r="C4" s="257"/>
      <c r="D4" s="258"/>
      <c r="E4" s="258"/>
      <c r="F4" s="259"/>
      <c r="G4" s="260" t="str">
        <f>'Output Packet (OP) Checklist'!G4:K4</f>
        <v>ORIENTATION VENUE: RDI</v>
      </c>
      <c r="H4" s="261"/>
      <c r="I4" s="261"/>
      <c r="J4" s="262"/>
      <c r="K4" s="56"/>
      <c r="L4" s="56"/>
      <c r="M4" s="55"/>
      <c r="N4" s="56"/>
      <c r="O4" s="57"/>
      <c r="P4" s="60">
        <v>1</v>
      </c>
      <c r="Q4" s="61" t="s">
        <v>157</v>
      </c>
    </row>
    <row r="5" spans="1:30" s="73" customFormat="1" ht="17.100000000000001" customHeight="1" x14ac:dyDescent="0.35">
      <c r="A5" s="91" t="s">
        <v>84</v>
      </c>
      <c r="B5" s="131"/>
      <c r="C5" s="132"/>
      <c r="D5" s="133"/>
      <c r="E5" s="133"/>
      <c r="F5" s="133"/>
      <c r="G5" s="131"/>
      <c r="H5" s="24"/>
      <c r="I5" s="24"/>
      <c r="J5" s="24"/>
      <c r="K5" s="97"/>
      <c r="L5" s="97"/>
      <c r="M5" s="98"/>
      <c r="N5" s="97"/>
      <c r="O5" s="83"/>
      <c r="P5" s="99"/>
      <c r="Q5" s="100"/>
    </row>
    <row r="6" spans="1:30" s="73" customFormat="1" ht="17.100000000000001" customHeight="1" x14ac:dyDescent="0.35">
      <c r="A6" s="160" t="s">
        <v>195</v>
      </c>
      <c r="B6" s="131"/>
      <c r="C6" s="132"/>
      <c r="D6" s="133"/>
      <c r="E6" s="133"/>
      <c r="F6" s="133"/>
      <c r="G6" s="131"/>
      <c r="H6" s="24"/>
      <c r="I6" s="24"/>
      <c r="J6" s="24"/>
      <c r="K6" s="97"/>
      <c r="L6" s="97"/>
      <c r="M6" s="98"/>
      <c r="N6" s="97"/>
      <c r="O6" s="83"/>
      <c r="P6" s="99"/>
      <c r="Q6" s="100"/>
    </row>
    <row r="7" spans="1:30" ht="15" customHeight="1" x14ac:dyDescent="0.3">
      <c r="A7" s="30"/>
      <c r="B7" s="18"/>
      <c r="C7" s="31" t="s">
        <v>165</v>
      </c>
      <c r="D7" s="31"/>
      <c r="E7" s="31" t="s">
        <v>167</v>
      </c>
      <c r="F7" s="32"/>
      <c r="G7" s="32" t="s">
        <v>168</v>
      </c>
      <c r="H7" s="32"/>
      <c r="I7" s="33" t="s">
        <v>169</v>
      </c>
      <c r="J7" s="33"/>
      <c r="K7" s="33" t="s">
        <v>170</v>
      </c>
      <c r="L7" s="34"/>
      <c r="M7" s="33" t="s">
        <v>103</v>
      </c>
      <c r="N7" s="34"/>
      <c r="O7" s="42" t="s">
        <v>184</v>
      </c>
      <c r="P7" s="27">
        <v>2</v>
      </c>
      <c r="Q7" s="28" t="s">
        <v>157</v>
      </c>
    </row>
    <row r="8" spans="1:30" ht="42" customHeight="1" x14ac:dyDescent="0.3">
      <c r="A8" s="9"/>
      <c r="B8" s="9" t="s">
        <v>159</v>
      </c>
      <c r="C8" s="35" t="s">
        <v>154</v>
      </c>
      <c r="D8" s="43" t="s">
        <v>182</v>
      </c>
      <c r="E8" s="35" t="s">
        <v>166</v>
      </c>
      <c r="F8" s="43" t="s">
        <v>115</v>
      </c>
      <c r="G8" s="35" t="s">
        <v>155</v>
      </c>
      <c r="H8" s="43" t="s">
        <v>116</v>
      </c>
      <c r="I8" s="35" t="s">
        <v>171</v>
      </c>
      <c r="J8" s="43" t="s">
        <v>117</v>
      </c>
      <c r="K8" s="35" t="s">
        <v>162</v>
      </c>
      <c r="L8" s="43" t="s">
        <v>118</v>
      </c>
      <c r="M8" s="35" t="s">
        <v>93</v>
      </c>
      <c r="N8" s="43" t="s">
        <v>164</v>
      </c>
      <c r="O8" s="44" t="s">
        <v>185</v>
      </c>
      <c r="P8" s="27">
        <v>3</v>
      </c>
      <c r="Q8" s="28" t="s">
        <v>157</v>
      </c>
    </row>
    <row r="9" spans="1:30" ht="48" customHeight="1" x14ac:dyDescent="0.3">
      <c r="A9" s="240" t="s">
        <v>180</v>
      </c>
      <c r="B9" s="17" t="str">
        <f>' Description of PoDAPO Criteria'!B7</f>
        <v>Editing, shape, size</v>
      </c>
      <c r="C9" s="22"/>
      <c r="D9" s="134"/>
      <c r="E9" s="22"/>
      <c r="F9" s="135"/>
      <c r="G9" s="22"/>
      <c r="H9" s="135">
        <v>3.45</v>
      </c>
      <c r="I9" s="22"/>
      <c r="J9" s="135"/>
      <c r="K9" s="22"/>
      <c r="L9" s="135"/>
      <c r="N9" s="135"/>
      <c r="O9" s="47" t="str">
        <f>IF(OR(COUNTIF(D9:N9,"&gt;=0")&gt;1,COUNT(D9:N9)=0),"FALSE","OK")</f>
        <v>OK</v>
      </c>
      <c r="P9" s="27">
        <v>4</v>
      </c>
      <c r="Q9" s="28" t="s">
        <v>157</v>
      </c>
      <c r="T9" s="12">
        <v>5</v>
      </c>
      <c r="U9" s="12">
        <v>3.95</v>
      </c>
      <c r="V9" s="12">
        <v>3.45</v>
      </c>
      <c r="W9" s="12">
        <v>2.95</v>
      </c>
      <c r="X9" s="12">
        <v>2.4500000000000002</v>
      </c>
      <c r="Y9" s="12">
        <v>1.95</v>
      </c>
    </row>
    <row r="10" spans="1:30" ht="46.5" customHeight="1" x14ac:dyDescent="0.3">
      <c r="A10" s="236"/>
      <c r="B10" s="17" t="str">
        <f>' Description of PoDAPO Criteria'!B8</f>
        <v>Mix of media, genres and styles</v>
      </c>
      <c r="C10" s="22"/>
      <c r="D10" s="134"/>
      <c r="E10" s="22"/>
      <c r="F10" s="135"/>
      <c r="G10" s="22"/>
      <c r="H10" s="135">
        <v>3.45</v>
      </c>
      <c r="I10" s="22"/>
      <c r="J10" s="135"/>
      <c r="K10" s="22"/>
      <c r="L10" s="135"/>
      <c r="N10" s="135"/>
      <c r="O10" s="47" t="str">
        <f>IF(OR(COUNTIF(D10:N10,"&gt;=0")&gt;1,COUNT(D10:N10)=0),"FALSE","OK")</f>
        <v>OK</v>
      </c>
      <c r="P10" s="27">
        <v>5</v>
      </c>
      <c r="Q10" s="28" t="s">
        <v>157</v>
      </c>
      <c r="T10" s="12">
        <v>4.5</v>
      </c>
      <c r="U10" s="12">
        <v>3.5</v>
      </c>
      <c r="V10" s="12">
        <v>3</v>
      </c>
      <c r="W10" s="12">
        <v>2.5</v>
      </c>
      <c r="X10" s="12">
        <v>2</v>
      </c>
      <c r="Y10" s="12">
        <v>0</v>
      </c>
    </row>
    <row r="11" spans="1:30" ht="48" customHeight="1" x14ac:dyDescent="0.3">
      <c r="A11" s="236"/>
      <c r="B11" s="17" t="str">
        <f>' Description of PoDAPO Criteria'!B9</f>
        <v>Structure, flow and use of illustrations and examples</v>
      </c>
      <c r="C11" s="22"/>
      <c r="D11" s="134"/>
      <c r="E11" s="22"/>
      <c r="F11" s="135">
        <v>3.95</v>
      </c>
      <c r="G11" s="22"/>
      <c r="H11" s="135"/>
      <c r="I11" s="48"/>
      <c r="J11" s="135"/>
      <c r="K11" s="22"/>
      <c r="L11" s="135"/>
      <c r="N11" s="135"/>
      <c r="O11" s="47" t="str">
        <f>IF(OR(COUNTIF(D11:N11,"&gt;=0")&gt;1,COUNT(D11:N11)=0),"FALSE","OK")</f>
        <v>OK</v>
      </c>
      <c r="P11" s="27">
        <v>6</v>
      </c>
      <c r="Q11" s="28" t="s">
        <v>157</v>
      </c>
      <c r="T11" s="12">
        <v>4</v>
      </c>
    </row>
    <row r="12" spans="1:30" ht="54" customHeight="1" x14ac:dyDescent="0.3">
      <c r="A12" s="236"/>
      <c r="B12" s="17" t="str">
        <f>' Description of PoDAPO Criteria'!B10</f>
        <v>Management of Output Packet Creation</v>
      </c>
      <c r="C12" s="22"/>
      <c r="D12" s="134"/>
      <c r="E12" s="22"/>
      <c r="F12" s="135">
        <v>3.5</v>
      </c>
      <c r="G12" s="22"/>
      <c r="H12" s="135"/>
      <c r="I12" s="48"/>
      <c r="J12" s="135"/>
      <c r="K12" s="22"/>
      <c r="L12" s="135"/>
      <c r="N12" s="135"/>
      <c r="O12" s="47" t="str">
        <f>IF(OR(COUNTIF(D12:N12,"&gt;=0")&gt;1,COUNT(D12:N12)=0),"FALSE","OK")</f>
        <v>OK</v>
      </c>
      <c r="P12" s="27">
        <v>7</v>
      </c>
      <c r="Q12" s="28" t="s">
        <v>157</v>
      </c>
    </row>
    <row r="13" spans="1:30" ht="16.5" x14ac:dyDescent="0.3">
      <c r="A13" s="10" t="s">
        <v>161</v>
      </c>
      <c r="B13" s="213" t="s">
        <v>87</v>
      </c>
      <c r="C13" s="241" t="s">
        <v>6</v>
      </c>
      <c r="D13" s="242"/>
      <c r="E13" s="242"/>
      <c r="F13" s="242"/>
      <c r="G13" s="242"/>
      <c r="H13" s="242"/>
      <c r="I13" s="242"/>
      <c r="J13" s="242"/>
      <c r="K13" s="242"/>
      <c r="L13" s="242"/>
      <c r="M13" s="242"/>
      <c r="N13" s="243"/>
      <c r="O13" s="49"/>
      <c r="P13" s="27">
        <v>8</v>
      </c>
      <c r="Q13" s="28" t="s">
        <v>157</v>
      </c>
    </row>
    <row r="14" spans="1:30" ht="16.5" x14ac:dyDescent="0.3">
      <c r="A14" s="11">
        <f>D9+D10+D11+D12+F9+F10+F11+F12+H9+H10+H11+H12+J9+J10+J11+J12+L9+L10+L11+L12+N9+N10+N11+N12</f>
        <v>14.350000000000001</v>
      </c>
      <c r="B14" s="214"/>
      <c r="C14" s="244"/>
      <c r="D14" s="245"/>
      <c r="E14" s="245"/>
      <c r="F14" s="245"/>
      <c r="G14" s="245"/>
      <c r="H14" s="245"/>
      <c r="I14" s="245"/>
      <c r="J14" s="245"/>
      <c r="K14" s="245"/>
      <c r="L14" s="245"/>
      <c r="M14" s="245"/>
      <c r="N14" s="246"/>
      <c r="O14" s="49"/>
      <c r="P14" s="27">
        <v>9</v>
      </c>
      <c r="Q14" s="28" t="s">
        <v>157</v>
      </c>
    </row>
    <row r="15" spans="1:30" ht="15" customHeight="1" x14ac:dyDescent="0.3">
      <c r="B15" s="137"/>
      <c r="C15" s="31" t="s">
        <v>165</v>
      </c>
      <c r="D15" s="31"/>
      <c r="E15" s="31" t="s">
        <v>167</v>
      </c>
      <c r="F15" s="32"/>
      <c r="G15" s="32" t="s">
        <v>168</v>
      </c>
      <c r="H15" s="32"/>
      <c r="I15" s="33" t="s">
        <v>169</v>
      </c>
      <c r="J15" s="33"/>
      <c r="K15" s="33" t="s">
        <v>170</v>
      </c>
      <c r="L15" s="50"/>
      <c r="M15" s="33" t="s">
        <v>103</v>
      </c>
      <c r="N15" s="50"/>
      <c r="O15" s="49"/>
      <c r="P15" s="27">
        <v>10</v>
      </c>
      <c r="Q15" s="28" t="s">
        <v>157</v>
      </c>
    </row>
    <row r="16" spans="1:30" ht="39.75" customHeight="1" x14ac:dyDescent="0.3">
      <c r="A16" s="9"/>
      <c r="B16" s="9" t="s">
        <v>159</v>
      </c>
      <c r="C16" s="35" t="s">
        <v>154</v>
      </c>
      <c r="D16" s="43" t="s">
        <v>182</v>
      </c>
      <c r="E16" s="35" t="s">
        <v>166</v>
      </c>
      <c r="F16" s="43" t="s">
        <v>115</v>
      </c>
      <c r="G16" s="35" t="s">
        <v>155</v>
      </c>
      <c r="H16" s="43" t="s">
        <v>116</v>
      </c>
      <c r="I16" s="35" t="s">
        <v>171</v>
      </c>
      <c r="J16" s="43" t="s">
        <v>117</v>
      </c>
      <c r="K16" s="35" t="s">
        <v>162</v>
      </c>
      <c r="L16" s="43" t="s">
        <v>118</v>
      </c>
      <c r="M16" s="35" t="s">
        <v>163</v>
      </c>
      <c r="N16" s="43" t="s">
        <v>164</v>
      </c>
      <c r="O16" s="49"/>
      <c r="P16" s="27">
        <v>11</v>
      </c>
      <c r="Q16" s="28" t="s">
        <v>157</v>
      </c>
    </row>
    <row r="17" spans="1:17" ht="45" customHeight="1" x14ac:dyDescent="0.3">
      <c r="A17" s="235" t="s">
        <v>175</v>
      </c>
      <c r="B17" s="17" t="str">
        <f>' Description of PoDAPO Criteria'!B15</f>
        <v>Articulation of Approach</v>
      </c>
      <c r="C17" s="22"/>
      <c r="D17" s="134"/>
      <c r="E17" s="22"/>
      <c r="F17" s="135">
        <v>3.5</v>
      </c>
      <c r="G17" s="22"/>
      <c r="H17" s="135"/>
      <c r="I17" s="22"/>
      <c r="J17" s="135"/>
      <c r="K17" s="22"/>
      <c r="L17" s="135"/>
      <c r="N17" s="135"/>
      <c r="O17" s="47" t="str">
        <f>IF(OR(COUNTIF(D17:N17,"&gt;=0")&gt;1,COUNT(D17:N17)=0),"FALSE","OK")</f>
        <v>OK</v>
      </c>
      <c r="P17" s="27">
        <v>12</v>
      </c>
      <c r="Q17" s="28" t="s">
        <v>157</v>
      </c>
    </row>
    <row r="18" spans="1:17" ht="45" customHeight="1" x14ac:dyDescent="0.3">
      <c r="A18" s="236"/>
      <c r="B18" s="17" t="str">
        <f>' Description of PoDAPO Criteria'!B16</f>
        <v>Project</v>
      </c>
      <c r="C18" s="22"/>
      <c r="D18" s="134"/>
      <c r="E18" s="22"/>
      <c r="F18" s="135">
        <v>3.95</v>
      </c>
      <c r="G18" s="22"/>
      <c r="H18" s="135"/>
      <c r="I18" s="22"/>
      <c r="J18" s="135"/>
      <c r="K18" s="22"/>
      <c r="L18" s="135"/>
      <c r="N18" s="135"/>
      <c r="O18" s="47" t="str">
        <f>IF(OR(COUNTIF(D18:N18,"&gt;=0")&gt;1,COUNT(D18:N18)=0),"FALSE","OK")</f>
        <v>OK</v>
      </c>
      <c r="P18" s="27">
        <v>13</v>
      </c>
      <c r="Q18" s="28" t="s">
        <v>157</v>
      </c>
    </row>
    <row r="19" spans="1:17" ht="45" customHeight="1" x14ac:dyDescent="0.3">
      <c r="A19" s="236"/>
      <c r="B19" s="17" t="str">
        <f>' Description of PoDAPO Criteria'!B17</f>
        <v>Output Packet</v>
      </c>
      <c r="C19" s="22"/>
      <c r="D19" s="134"/>
      <c r="E19" s="22"/>
      <c r="F19" s="135"/>
      <c r="G19" s="22"/>
      <c r="H19" s="135">
        <v>3.45</v>
      </c>
      <c r="I19" s="48"/>
      <c r="J19" s="135"/>
      <c r="K19" s="22"/>
      <c r="L19" s="135"/>
      <c r="N19" s="135"/>
      <c r="O19" s="47" t="str">
        <f>IF(OR(COUNTIF(D19:N19,"&gt;=0")&gt;1,COUNT(D19:N19)=0),"FALSE","OK")</f>
        <v>OK</v>
      </c>
      <c r="P19" s="27">
        <v>14</v>
      </c>
      <c r="Q19" s="28" t="s">
        <v>157</v>
      </c>
    </row>
    <row r="20" spans="1:17" ht="52.5" customHeight="1" x14ac:dyDescent="0.3">
      <c r="A20" s="236"/>
      <c r="B20" s="17" t="str">
        <f>' Description of PoDAPO Criteria'!B18</f>
        <v>Critical Evaluation &amp; Thinking</v>
      </c>
      <c r="C20" s="22"/>
      <c r="D20" s="134"/>
      <c r="E20" s="22"/>
      <c r="F20" s="135"/>
      <c r="G20" s="22"/>
      <c r="H20" s="135">
        <v>3.45</v>
      </c>
      <c r="I20" s="48"/>
      <c r="J20" s="135"/>
      <c r="K20" s="22"/>
      <c r="L20" s="135"/>
      <c r="N20" s="135"/>
      <c r="O20" s="47" t="str">
        <f>IF(OR(COUNTIF(D20:N20,"&gt;=0")&gt;1,COUNT(D20:N20)=0),"FALSE","OK")</f>
        <v>OK</v>
      </c>
      <c r="P20" s="27">
        <v>15</v>
      </c>
      <c r="Q20" s="28" t="s">
        <v>157</v>
      </c>
    </row>
    <row r="21" spans="1:17" ht="15" customHeight="1" x14ac:dyDescent="0.3">
      <c r="A21" s="13" t="s">
        <v>161</v>
      </c>
      <c r="B21" s="213" t="s">
        <v>87</v>
      </c>
      <c r="C21" s="215" t="s">
        <v>7</v>
      </c>
      <c r="D21" s="216"/>
      <c r="E21" s="216"/>
      <c r="F21" s="216"/>
      <c r="G21" s="216"/>
      <c r="H21" s="216"/>
      <c r="I21" s="216"/>
      <c r="J21" s="216"/>
      <c r="K21" s="216"/>
      <c r="L21" s="216"/>
      <c r="M21" s="216"/>
      <c r="N21" s="217"/>
      <c r="O21" s="49"/>
      <c r="P21" s="27">
        <v>16</v>
      </c>
      <c r="Q21" s="28" t="s">
        <v>157</v>
      </c>
    </row>
    <row r="22" spans="1:17" ht="16.5" x14ac:dyDescent="0.3">
      <c r="A22" s="11">
        <f>D17+D18+D19+D20+F17+F18+F19+F20+H17+H18+H19+H20+J17+J18+J19+J20+L17+L18+L19+L20+N17+N18+N19+N20</f>
        <v>14.350000000000001</v>
      </c>
      <c r="B22" s="214"/>
      <c r="C22" s="218"/>
      <c r="D22" s="219"/>
      <c r="E22" s="219"/>
      <c r="F22" s="219"/>
      <c r="G22" s="219"/>
      <c r="H22" s="219"/>
      <c r="I22" s="219"/>
      <c r="J22" s="219"/>
      <c r="K22" s="219"/>
      <c r="L22" s="219"/>
      <c r="M22" s="219"/>
      <c r="N22" s="220"/>
      <c r="O22" s="49"/>
      <c r="P22" s="27">
        <v>17</v>
      </c>
      <c r="Q22" s="28" t="s">
        <v>157</v>
      </c>
    </row>
    <row r="23" spans="1:17" ht="15" customHeight="1" x14ac:dyDescent="0.3">
      <c r="B23" s="18"/>
      <c r="C23" s="31" t="s">
        <v>165</v>
      </c>
      <c r="D23" s="31"/>
      <c r="E23" s="31" t="s">
        <v>167</v>
      </c>
      <c r="F23" s="32"/>
      <c r="G23" s="32" t="s">
        <v>168</v>
      </c>
      <c r="H23" s="32"/>
      <c r="I23" s="33" t="s">
        <v>169</v>
      </c>
      <c r="J23" s="33"/>
      <c r="K23" s="33" t="s">
        <v>170</v>
      </c>
      <c r="L23" s="50"/>
      <c r="M23" s="33" t="s">
        <v>103</v>
      </c>
      <c r="N23" s="50"/>
      <c r="O23" s="49"/>
      <c r="P23" s="27">
        <v>18</v>
      </c>
      <c r="Q23" s="28" t="s">
        <v>157</v>
      </c>
    </row>
    <row r="24" spans="1:17" ht="39.75" customHeight="1" x14ac:dyDescent="0.3">
      <c r="A24" s="9"/>
      <c r="B24" s="9" t="s">
        <v>159</v>
      </c>
      <c r="C24" s="35" t="s">
        <v>154</v>
      </c>
      <c r="D24" s="43" t="s">
        <v>182</v>
      </c>
      <c r="E24" s="35" t="s">
        <v>166</v>
      </c>
      <c r="F24" s="43" t="s">
        <v>115</v>
      </c>
      <c r="G24" s="35" t="s">
        <v>155</v>
      </c>
      <c r="H24" s="43" t="s">
        <v>116</v>
      </c>
      <c r="I24" s="35" t="s">
        <v>171</v>
      </c>
      <c r="J24" s="43" t="s">
        <v>117</v>
      </c>
      <c r="K24" s="35" t="s">
        <v>162</v>
      </c>
      <c r="L24" s="43" t="s">
        <v>118</v>
      </c>
      <c r="M24" s="35" t="s">
        <v>163</v>
      </c>
      <c r="N24" s="43" t="s">
        <v>164</v>
      </c>
      <c r="O24" s="49"/>
      <c r="P24" s="27">
        <v>19</v>
      </c>
      <c r="Q24" s="28" t="s">
        <v>157</v>
      </c>
    </row>
    <row r="25" spans="1:17" ht="48" customHeight="1" x14ac:dyDescent="0.3">
      <c r="A25" s="267" t="s">
        <v>95</v>
      </c>
      <c r="B25" s="19" t="str">
        <f>' Description of PoDAPO Criteria'!B23</f>
        <v>Concrete Experience (Awareness in action)</v>
      </c>
      <c r="C25" s="22"/>
      <c r="D25" s="134"/>
      <c r="E25" s="22"/>
      <c r="F25" s="135">
        <v>3.5</v>
      </c>
      <c r="G25" s="22"/>
      <c r="H25" s="135"/>
      <c r="I25" s="22"/>
      <c r="J25" s="135"/>
      <c r="K25" s="22"/>
      <c r="L25" s="135"/>
      <c r="N25" s="135"/>
      <c r="O25" s="47" t="str">
        <f>IF(OR(COUNTIF(D25:N25,"&gt;=0")&gt;1,COUNT(D25:N25)=0),"FALSE","OK")</f>
        <v>OK</v>
      </c>
      <c r="P25" s="27">
        <v>20</v>
      </c>
      <c r="Q25" s="28" t="s">
        <v>157</v>
      </c>
    </row>
    <row r="26" spans="1:17" ht="48" customHeight="1" x14ac:dyDescent="0.3">
      <c r="A26" s="268"/>
      <c r="B26" s="19" t="str">
        <f>' Description of PoDAPO Criteria'!B24</f>
        <v xml:space="preserve"> Reflective Observation (Appraisal of action outcomes)</v>
      </c>
      <c r="C26" s="22"/>
      <c r="D26" s="134"/>
      <c r="E26" s="22"/>
      <c r="F26" s="135">
        <v>3.95</v>
      </c>
      <c r="G26" s="22"/>
      <c r="H26" s="135"/>
      <c r="I26" s="22"/>
      <c r="J26" s="135"/>
      <c r="K26" s="22"/>
      <c r="L26" s="135"/>
      <c r="N26" s="135"/>
      <c r="O26" s="47" t="str">
        <f>IF(OR(COUNTIF(D26:N26,"&gt;=0")&gt;1,COUNT(D26:N26)=0),"FALSE","OK")</f>
        <v>OK</v>
      </c>
      <c r="P26" s="27">
        <v>21</v>
      </c>
      <c r="Q26" s="28" t="s">
        <v>157</v>
      </c>
    </row>
    <row r="27" spans="1:17" ht="75" x14ac:dyDescent="0.3">
      <c r="A27" s="268"/>
      <c r="B27" s="19" t="str">
        <f>' Description of PoDAPO Criteria'!B25</f>
        <v>Abstract Conceptualisation (Use of myths, metaphors, models, theory and research)</v>
      </c>
      <c r="C27" s="22"/>
      <c r="D27" s="134"/>
      <c r="E27" s="22"/>
      <c r="F27" s="135"/>
      <c r="G27" s="22"/>
      <c r="H27" s="135">
        <v>3</v>
      </c>
      <c r="I27" s="48"/>
      <c r="J27" s="135"/>
      <c r="K27" s="22"/>
      <c r="L27" s="135"/>
      <c r="N27" s="135"/>
      <c r="O27" s="47" t="str">
        <f>IF(OR(COUNTIF(D27:N27,"&gt;=0")&gt;1,COUNT(D27:N27)=0),"FALSE","OK")</f>
        <v>OK</v>
      </c>
      <c r="P27" s="27">
        <v>22</v>
      </c>
      <c r="Q27" s="28" t="s">
        <v>157</v>
      </c>
    </row>
    <row r="28" spans="1:17" ht="48" customHeight="1" x14ac:dyDescent="0.3">
      <c r="A28" s="268"/>
      <c r="B28" s="19" t="str">
        <f>' Description of PoDAPO Criteria'!B26</f>
        <v>Active Experimentation     (Use of piloting and trails)</v>
      </c>
      <c r="C28" s="22"/>
      <c r="D28" s="134"/>
      <c r="E28" s="22"/>
      <c r="F28" s="135">
        <v>3.5</v>
      </c>
      <c r="G28" s="22"/>
      <c r="H28" s="135"/>
      <c r="I28" s="48"/>
      <c r="J28" s="135"/>
      <c r="K28" s="22"/>
      <c r="L28" s="135"/>
      <c r="N28" s="135"/>
      <c r="O28" s="47" t="str">
        <f>IF(OR(COUNTIF(D28:N28,"&gt;=0")&gt;1,COUNT(D28:N28)=0),"FALSE","OK")</f>
        <v>OK</v>
      </c>
      <c r="P28" s="27">
        <v>23</v>
      </c>
      <c r="Q28" s="28" t="s">
        <v>157</v>
      </c>
    </row>
    <row r="29" spans="1:17" ht="15" customHeight="1" x14ac:dyDescent="0.3">
      <c r="A29" s="10" t="s">
        <v>161</v>
      </c>
      <c r="B29" s="213" t="s">
        <v>87</v>
      </c>
      <c r="C29" s="215" t="s">
        <v>0</v>
      </c>
      <c r="D29" s="216"/>
      <c r="E29" s="216"/>
      <c r="F29" s="216"/>
      <c r="G29" s="216"/>
      <c r="H29" s="216"/>
      <c r="I29" s="216"/>
      <c r="J29" s="216"/>
      <c r="K29" s="216"/>
      <c r="L29" s="216"/>
      <c r="M29" s="216"/>
      <c r="N29" s="217"/>
      <c r="O29" s="49"/>
      <c r="P29" s="27">
        <v>24</v>
      </c>
      <c r="Q29" s="28" t="s">
        <v>157</v>
      </c>
    </row>
    <row r="30" spans="1:17" ht="16.5" x14ac:dyDescent="0.3">
      <c r="A30" s="11">
        <f>D25+D26+D27+D28+F25+F26+F27+F28+H25+H26+H27+H28+J25+J26+J27+J28+L25+L26+L27+L28+N25+N26+N27+N28</f>
        <v>13.95</v>
      </c>
      <c r="B30" s="214"/>
      <c r="C30" s="218"/>
      <c r="D30" s="219"/>
      <c r="E30" s="219"/>
      <c r="F30" s="219"/>
      <c r="G30" s="219"/>
      <c r="H30" s="219"/>
      <c r="I30" s="219"/>
      <c r="J30" s="219"/>
      <c r="K30" s="219"/>
      <c r="L30" s="219"/>
      <c r="M30" s="219"/>
      <c r="N30" s="220"/>
      <c r="O30" s="49"/>
      <c r="P30" s="27">
        <v>25</v>
      </c>
      <c r="Q30" s="28" t="s">
        <v>157</v>
      </c>
    </row>
    <row r="31" spans="1:17" ht="16.5" x14ac:dyDescent="0.3">
      <c r="B31" s="18"/>
      <c r="C31" s="31" t="s">
        <v>165</v>
      </c>
      <c r="D31" s="31"/>
      <c r="E31" s="31" t="s">
        <v>167</v>
      </c>
      <c r="F31" s="32"/>
      <c r="G31" s="32" t="s">
        <v>168</v>
      </c>
      <c r="H31" s="32"/>
      <c r="I31" s="33" t="s">
        <v>169</v>
      </c>
      <c r="J31" s="33"/>
      <c r="K31" s="33" t="s">
        <v>170</v>
      </c>
      <c r="L31" s="50"/>
      <c r="M31" s="33" t="s">
        <v>103</v>
      </c>
      <c r="N31" s="50"/>
      <c r="O31" s="49"/>
      <c r="P31" s="27">
        <v>26</v>
      </c>
      <c r="Q31" s="28" t="s">
        <v>157</v>
      </c>
    </row>
    <row r="32" spans="1:17" ht="39.75" customHeight="1" x14ac:dyDescent="0.3">
      <c r="A32" s="9"/>
      <c r="B32" s="9" t="s">
        <v>159</v>
      </c>
      <c r="C32" s="35" t="s">
        <v>154</v>
      </c>
      <c r="D32" s="43" t="s">
        <v>182</v>
      </c>
      <c r="E32" s="35" t="s">
        <v>166</v>
      </c>
      <c r="F32" s="43" t="s">
        <v>115</v>
      </c>
      <c r="G32" s="35" t="s">
        <v>155</v>
      </c>
      <c r="H32" s="43" t="s">
        <v>116</v>
      </c>
      <c r="I32" s="35" t="s">
        <v>171</v>
      </c>
      <c r="J32" s="43" t="s">
        <v>117</v>
      </c>
      <c r="K32" s="35" t="s">
        <v>162</v>
      </c>
      <c r="L32" s="43" t="s">
        <v>118</v>
      </c>
      <c r="M32" s="35" t="s">
        <v>163</v>
      </c>
      <c r="N32" s="43" t="s">
        <v>164</v>
      </c>
      <c r="O32" s="49"/>
      <c r="P32" s="27">
        <v>27</v>
      </c>
      <c r="Q32" s="28" t="s">
        <v>157</v>
      </c>
    </row>
    <row r="33" spans="1:17" ht="48" customHeight="1" x14ac:dyDescent="0.3">
      <c r="A33" s="235" t="s">
        <v>96</v>
      </c>
      <c r="B33" s="19" t="str">
        <f>' Description of PoDAPO Criteria'!B31</f>
        <v>Project management OF PROJECT</v>
      </c>
      <c r="C33" s="48"/>
      <c r="D33" s="134"/>
      <c r="E33" s="22"/>
      <c r="F33" s="135">
        <v>3.5</v>
      </c>
      <c r="G33" s="22"/>
      <c r="H33" s="135"/>
      <c r="I33" s="22"/>
      <c r="J33" s="135"/>
      <c r="K33" s="22"/>
      <c r="L33" s="135"/>
      <c r="N33" s="135"/>
      <c r="O33" s="47" t="str">
        <f>IF(OR(COUNTIF(D33:N33,"&gt;=0")&gt;1,COUNT(D33:N33)=0),"FALSE","OK")</f>
        <v>OK</v>
      </c>
      <c r="P33" s="27">
        <v>28</v>
      </c>
      <c r="Q33" s="28" t="s">
        <v>157</v>
      </c>
    </row>
    <row r="34" spans="1:17" ht="48" customHeight="1" x14ac:dyDescent="0.3">
      <c r="A34" s="236"/>
      <c r="B34" s="19" t="str">
        <f>' Description of PoDAPO Criteria'!B32</f>
        <v>Gains in Competence and attention FOR PROJECT AND OUTPUT</v>
      </c>
      <c r="C34" s="22"/>
      <c r="D34" s="134"/>
      <c r="E34" s="22"/>
      <c r="F34" s="135">
        <v>3.5</v>
      </c>
      <c r="G34" s="22"/>
      <c r="H34" s="135"/>
      <c r="I34" s="22"/>
      <c r="J34" s="135"/>
      <c r="K34" s="22"/>
      <c r="L34" s="135"/>
      <c r="N34" s="135"/>
      <c r="O34" s="47" t="str">
        <f>IF(OR(COUNTIF(D34:N34,"&gt;=0")&gt;1,COUNT(D34:N34)=0),"FALSE","OK")</f>
        <v>OK</v>
      </c>
      <c r="P34" s="27">
        <v>29</v>
      </c>
      <c r="Q34" s="28" t="s">
        <v>157</v>
      </c>
    </row>
    <row r="35" spans="1:17" ht="48" customHeight="1" x14ac:dyDescent="0.3">
      <c r="A35" s="236"/>
      <c r="B35" s="19" t="str">
        <f>' Description of PoDAPO Criteria'!B33</f>
        <v>Collaboration - Engaging with peers and advisors</v>
      </c>
      <c r="C35" s="22"/>
      <c r="D35" s="134"/>
      <c r="E35" s="22"/>
      <c r="F35" s="135">
        <v>3.5</v>
      </c>
      <c r="G35" s="22" t="s">
        <v>2</v>
      </c>
      <c r="H35" s="135"/>
      <c r="I35" s="48"/>
      <c r="J35" s="135"/>
      <c r="K35" s="22"/>
      <c r="L35" s="135"/>
      <c r="N35" s="135"/>
      <c r="O35" s="47" t="str">
        <f>IF(OR(COUNTIF(D35:N35,"&gt;=0")&gt;1,COUNT(D35:N35)=0),"FALSE","OK")</f>
        <v>OK</v>
      </c>
      <c r="P35" s="27">
        <v>30</v>
      </c>
      <c r="Q35" s="28" t="s">
        <v>157</v>
      </c>
    </row>
    <row r="36" spans="1:17" ht="48" customHeight="1" x14ac:dyDescent="0.3">
      <c r="A36" s="236"/>
      <c r="B36" s="19" t="str">
        <f>' Description of PoDAPO Criteria'!B34</f>
        <v>Leadership and delegation in Project AND/OR Output</v>
      </c>
      <c r="C36" s="22"/>
      <c r="D36" s="134"/>
      <c r="E36" s="22"/>
      <c r="F36" s="135">
        <v>3.5</v>
      </c>
      <c r="G36" s="22" t="s">
        <v>1</v>
      </c>
      <c r="H36" s="135"/>
      <c r="I36" s="48"/>
      <c r="J36" s="135"/>
      <c r="K36" s="22"/>
      <c r="L36" s="135"/>
      <c r="N36" s="135"/>
      <c r="O36" s="47" t="str">
        <f>IF(OR(COUNTIF(D36:N36,"&gt;=0")&gt;1,COUNT(D36:N36)=0),"FALSE","OK")</f>
        <v>OK</v>
      </c>
      <c r="P36" s="27">
        <v>31</v>
      </c>
      <c r="Q36" s="28" t="s">
        <v>157</v>
      </c>
    </row>
    <row r="37" spans="1:17" ht="15" customHeight="1" x14ac:dyDescent="0.3">
      <c r="A37" s="10" t="s">
        <v>161</v>
      </c>
      <c r="B37" s="213" t="s">
        <v>87</v>
      </c>
      <c r="C37" s="215" t="s">
        <v>3</v>
      </c>
      <c r="D37" s="216"/>
      <c r="E37" s="216"/>
      <c r="F37" s="216"/>
      <c r="G37" s="216"/>
      <c r="H37" s="216"/>
      <c r="I37" s="216"/>
      <c r="J37" s="216"/>
      <c r="K37" s="216"/>
      <c r="L37" s="216"/>
      <c r="M37" s="216"/>
      <c r="N37" s="217"/>
      <c r="O37" s="49"/>
      <c r="P37" s="27">
        <v>32</v>
      </c>
      <c r="Q37" s="28" t="s">
        <v>157</v>
      </c>
    </row>
    <row r="38" spans="1:17" ht="16.5" x14ac:dyDescent="0.3">
      <c r="A38" s="11">
        <f>D33+D34+D35+D36+F33+F34+F35+F36+H33+H34+H35+H36+J33+J34+J35+J36+L33+L34+L35+L36+N33+N34+N35+N36</f>
        <v>14</v>
      </c>
      <c r="B38" s="214"/>
      <c r="C38" s="218"/>
      <c r="D38" s="219"/>
      <c r="E38" s="219"/>
      <c r="F38" s="219"/>
      <c r="G38" s="219"/>
      <c r="H38" s="219"/>
      <c r="I38" s="219"/>
      <c r="J38" s="219"/>
      <c r="K38" s="219"/>
      <c r="L38" s="219"/>
      <c r="M38" s="219"/>
      <c r="N38" s="220"/>
      <c r="O38" s="49"/>
      <c r="P38" s="27">
        <v>33</v>
      </c>
      <c r="Q38" s="28" t="s">
        <v>157</v>
      </c>
    </row>
    <row r="39" spans="1:17" s="29" customFormat="1" ht="16.5" x14ac:dyDescent="0.3">
      <c r="A39" s="12"/>
      <c r="B39" s="18"/>
      <c r="C39" s="31" t="s">
        <v>165</v>
      </c>
      <c r="D39" s="31"/>
      <c r="E39" s="31" t="s">
        <v>167</v>
      </c>
      <c r="F39" s="32"/>
      <c r="G39" s="32" t="s">
        <v>168</v>
      </c>
      <c r="H39" s="32"/>
      <c r="I39" s="33" t="s">
        <v>169</v>
      </c>
      <c r="J39" s="33"/>
      <c r="K39" s="33" t="s">
        <v>170</v>
      </c>
      <c r="L39" s="50"/>
      <c r="M39" s="33" t="s">
        <v>103</v>
      </c>
      <c r="N39" s="50"/>
      <c r="O39" s="51"/>
      <c r="P39" s="34">
        <v>34</v>
      </c>
      <c r="Q39" s="34" t="s">
        <v>157</v>
      </c>
    </row>
    <row r="40" spans="1:17" s="29" customFormat="1" ht="39.75" customHeight="1" x14ac:dyDescent="0.3">
      <c r="A40" s="9"/>
      <c r="B40" s="9" t="s">
        <v>159</v>
      </c>
      <c r="C40" s="35" t="s">
        <v>154</v>
      </c>
      <c r="D40" s="43" t="s">
        <v>182</v>
      </c>
      <c r="E40" s="35" t="s">
        <v>166</v>
      </c>
      <c r="F40" s="43" t="s">
        <v>115</v>
      </c>
      <c r="G40" s="35" t="s">
        <v>155</v>
      </c>
      <c r="H40" s="43" t="s">
        <v>116</v>
      </c>
      <c r="I40" s="35" t="s">
        <v>171</v>
      </c>
      <c r="J40" s="43" t="s">
        <v>117</v>
      </c>
      <c r="K40" s="35" t="s">
        <v>162</v>
      </c>
      <c r="L40" s="43" t="s">
        <v>118</v>
      </c>
      <c r="M40" s="35" t="s">
        <v>163</v>
      </c>
      <c r="N40" s="43" t="s">
        <v>164</v>
      </c>
      <c r="O40" s="51"/>
      <c r="P40" s="27">
        <v>35</v>
      </c>
      <c r="Q40" s="28" t="s">
        <v>157</v>
      </c>
    </row>
    <row r="41" spans="1:17" s="29" customFormat="1" ht="48" customHeight="1" x14ac:dyDescent="0.3">
      <c r="A41" s="235" t="s">
        <v>150</v>
      </c>
      <c r="B41" s="17" t="str">
        <f>' Description of PoDAPO Criteria'!B39</f>
        <v>Benefits to Field (Project)</v>
      </c>
      <c r="C41" s="22"/>
      <c r="D41" s="134"/>
      <c r="E41" s="22"/>
      <c r="F41" s="135"/>
      <c r="G41" s="22"/>
      <c r="H41" s="135">
        <v>3.45</v>
      </c>
      <c r="I41" s="22"/>
      <c r="J41" s="135"/>
      <c r="K41" s="22"/>
      <c r="L41" s="135"/>
      <c r="M41" s="25"/>
      <c r="N41" s="135"/>
      <c r="O41" s="47" t="str">
        <f>IF(OR(COUNTIF(D41:N41,"&gt;=0")&gt;1,COUNT(D41:N41)=0),"FALSE","OK")</f>
        <v>OK</v>
      </c>
      <c r="P41" s="27">
        <v>36</v>
      </c>
      <c r="Q41" s="28" t="s">
        <v>157</v>
      </c>
    </row>
    <row r="42" spans="1:17" ht="48" customHeight="1" x14ac:dyDescent="0.3">
      <c r="A42" s="237"/>
      <c r="B42" s="17" t="str">
        <f>' Description of PoDAPO Criteria'!B40</f>
        <v>Gains in Gaian Skillflexes (Professional)</v>
      </c>
      <c r="C42" s="22"/>
      <c r="D42" s="134"/>
      <c r="E42" s="22"/>
      <c r="F42" s="135">
        <v>3.5</v>
      </c>
      <c r="G42" s="22"/>
      <c r="H42" s="135"/>
      <c r="I42" s="22"/>
      <c r="J42" s="135"/>
      <c r="K42" s="22"/>
      <c r="L42" s="135"/>
      <c r="N42" s="135"/>
      <c r="O42" s="47" t="str">
        <f>IF(OR(COUNTIF(D42:N42,"&gt;=0")&gt;1,COUNT(D42:N42)=0),"FALSE","OK")</f>
        <v>OK</v>
      </c>
      <c r="P42" s="27">
        <v>37</v>
      </c>
      <c r="Q42" s="28" t="s">
        <v>157</v>
      </c>
    </row>
    <row r="43" spans="1:17" ht="48" customHeight="1" x14ac:dyDescent="0.3">
      <c r="A43" s="237"/>
      <c r="B43" s="17" t="str">
        <f>' Description of PoDAPO Criteria'!B41</f>
        <v>Internal Growth &amp; Development (Personal)</v>
      </c>
      <c r="C43" s="22"/>
      <c r="D43" s="134"/>
      <c r="E43" s="22"/>
      <c r="F43" s="135">
        <v>3.5</v>
      </c>
      <c r="G43" s="22"/>
      <c r="H43" s="135"/>
      <c r="I43" s="48"/>
      <c r="J43" s="135"/>
      <c r="K43" s="22"/>
      <c r="L43" s="135"/>
      <c r="N43" s="135"/>
      <c r="O43" s="47" t="str">
        <f>IF(OR(COUNTIF(D43:N43,"&gt;=0")&gt;1,COUNT(D43:N43)=0),"FALSE","OK")</f>
        <v>OK</v>
      </c>
      <c r="P43" s="27">
        <v>38</v>
      </c>
      <c r="Q43" s="28" t="s">
        <v>157</v>
      </c>
    </row>
    <row r="44" spans="1:17" ht="48" customHeight="1" x14ac:dyDescent="0.3">
      <c r="A44" s="237"/>
      <c r="B44" s="17" t="str">
        <f>' Description of PoDAPO Criteria'!B42</f>
        <v>Contributes to knowledge commons</v>
      </c>
      <c r="C44" s="22"/>
      <c r="D44" s="134"/>
      <c r="E44" s="22"/>
      <c r="F44" s="135"/>
      <c r="G44" s="22"/>
      <c r="H44" s="135">
        <v>3.45</v>
      </c>
      <c r="I44" s="48"/>
      <c r="J44" s="135"/>
      <c r="K44" s="22"/>
      <c r="L44" s="135"/>
      <c r="N44" s="135"/>
      <c r="O44" s="47" t="str">
        <f>IF(OR(COUNTIF(D44:N44,"&gt;=0")&gt;1,COUNT(D44:N44)=0),"FALSE","OK")</f>
        <v>OK</v>
      </c>
      <c r="P44" s="27">
        <v>39</v>
      </c>
      <c r="Q44" s="28" t="s">
        <v>157</v>
      </c>
    </row>
    <row r="45" spans="1:17" ht="15.75" customHeight="1" x14ac:dyDescent="0.35">
      <c r="A45" s="10" t="s">
        <v>161</v>
      </c>
      <c r="B45" s="213" t="s">
        <v>87</v>
      </c>
      <c r="C45" s="215"/>
      <c r="D45" s="216"/>
      <c r="E45" s="216"/>
      <c r="F45" s="216"/>
      <c r="G45" s="216"/>
      <c r="H45" s="216"/>
      <c r="I45" s="216"/>
      <c r="J45" s="216"/>
      <c r="K45" s="216"/>
      <c r="L45" s="216"/>
      <c r="M45" s="216"/>
      <c r="N45" s="217"/>
      <c r="O45" s="52"/>
      <c r="P45" s="34">
        <v>39.5</v>
      </c>
      <c r="Q45" s="28" t="s">
        <v>174</v>
      </c>
    </row>
    <row r="46" spans="1:17" x14ac:dyDescent="0.35">
      <c r="A46" s="11">
        <f>D41+D42+D43+D44+F41+F42+F43+F44+H41+H42+H43+H44+J41+J42+J43+J44+L41+L42+L43+L44+N41+N42+N43+N44</f>
        <v>13.899999999999999</v>
      </c>
      <c r="B46" s="214"/>
      <c r="C46" s="218"/>
      <c r="D46" s="219"/>
      <c r="E46" s="219"/>
      <c r="F46" s="219"/>
      <c r="G46" s="219"/>
      <c r="H46" s="219"/>
      <c r="I46" s="219"/>
      <c r="J46" s="219"/>
      <c r="K46" s="219"/>
      <c r="L46" s="219"/>
      <c r="M46" s="219"/>
      <c r="N46" s="220"/>
      <c r="O46" s="52"/>
      <c r="P46" s="27">
        <v>40</v>
      </c>
      <c r="Q46" s="28" t="s">
        <v>174</v>
      </c>
    </row>
    <row r="47" spans="1:17" ht="18.75" thickBot="1" x14ac:dyDescent="0.4">
      <c r="A47" s="14"/>
      <c r="B47" s="221" t="s">
        <v>190</v>
      </c>
      <c r="C47" s="222"/>
      <c r="D47" s="222"/>
      <c r="E47" s="222"/>
      <c r="F47" s="222"/>
      <c r="G47" s="222"/>
      <c r="H47" s="222"/>
      <c r="I47" s="222"/>
      <c r="J47" s="222"/>
      <c r="K47" s="222"/>
      <c r="L47" s="222"/>
      <c r="M47" s="222"/>
      <c r="N47" s="222"/>
      <c r="O47" s="52"/>
      <c r="P47" s="27">
        <v>41</v>
      </c>
      <c r="Q47" s="28" t="s">
        <v>174</v>
      </c>
    </row>
    <row r="48" spans="1:17" ht="37.5" thickTop="1" thickBot="1" x14ac:dyDescent="0.4">
      <c r="A48" s="15" t="s">
        <v>160</v>
      </c>
      <c r="B48" s="53">
        <f>A14+A22+A30+A38+A46</f>
        <v>70.550000000000011</v>
      </c>
      <c r="C48" s="223" t="s">
        <v>90</v>
      </c>
      <c r="D48" s="226" t="s">
        <v>4</v>
      </c>
      <c r="E48" s="227"/>
      <c r="F48" s="227"/>
      <c r="G48" s="227"/>
      <c r="H48" s="227"/>
      <c r="I48" s="227"/>
      <c r="J48" s="227"/>
      <c r="K48" s="227"/>
      <c r="L48" s="227"/>
      <c r="M48" s="227"/>
      <c r="N48" s="228"/>
      <c r="P48" s="27">
        <v>42</v>
      </c>
      <c r="Q48" s="28" t="s">
        <v>174</v>
      </c>
    </row>
    <row r="49" spans="1:17" ht="18.75" thickBot="1" x14ac:dyDescent="0.4">
      <c r="A49" s="16"/>
      <c r="B49" s="23"/>
      <c r="C49" s="224"/>
      <c r="D49" s="229"/>
      <c r="E49" s="230"/>
      <c r="F49" s="230"/>
      <c r="G49" s="230"/>
      <c r="H49" s="230"/>
      <c r="I49" s="230"/>
      <c r="J49" s="230"/>
      <c r="K49" s="230"/>
      <c r="L49" s="230"/>
      <c r="M49" s="230"/>
      <c r="N49" s="231"/>
      <c r="P49" s="34">
        <v>43</v>
      </c>
      <c r="Q49" s="34" t="s">
        <v>174</v>
      </c>
    </row>
    <row r="50" spans="1:17" ht="159" customHeight="1" thickTop="1" thickBot="1" x14ac:dyDescent="0.4">
      <c r="A50" s="15" t="s">
        <v>183</v>
      </c>
      <c r="B50" s="54" t="str">
        <f>VLOOKUP(B48,P4:Q107,2)</f>
        <v>B</v>
      </c>
      <c r="C50" s="225"/>
      <c r="D50" s="232"/>
      <c r="E50" s="233"/>
      <c r="F50" s="233"/>
      <c r="G50" s="233"/>
      <c r="H50" s="233"/>
      <c r="I50" s="233"/>
      <c r="J50" s="233"/>
      <c r="K50" s="233"/>
      <c r="L50" s="233"/>
      <c r="M50" s="233"/>
      <c r="N50" s="234"/>
      <c r="P50" s="27">
        <v>44</v>
      </c>
      <c r="Q50" s="28" t="s">
        <v>174</v>
      </c>
    </row>
    <row r="51" spans="1:17" x14ac:dyDescent="0.35">
      <c r="P51" s="34">
        <v>45</v>
      </c>
      <c r="Q51" s="34" t="s">
        <v>174</v>
      </c>
    </row>
    <row r="52" spans="1:17" x14ac:dyDescent="0.35">
      <c r="A52" s="23"/>
      <c r="B52" s="20"/>
      <c r="C52" s="38"/>
      <c r="D52" s="39"/>
      <c r="E52" s="39"/>
      <c r="F52" s="39"/>
      <c r="G52" s="39"/>
      <c r="H52" s="39"/>
      <c r="I52" s="39"/>
      <c r="J52" s="39"/>
      <c r="K52" s="39"/>
      <c r="L52" s="39"/>
      <c r="M52" s="39"/>
      <c r="N52" s="39"/>
      <c r="P52" s="27">
        <v>49</v>
      </c>
      <c r="Q52" s="28" t="s">
        <v>174</v>
      </c>
    </row>
    <row r="53" spans="1:17" x14ac:dyDescent="0.35">
      <c r="A53" s="37"/>
      <c r="B53" s="20"/>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26">
    <mergeCell ref="A9:A12"/>
    <mergeCell ref="B13:B14"/>
    <mergeCell ref="C13:N14"/>
    <mergeCell ref="A17:A20"/>
    <mergeCell ref="A1:L1"/>
    <mergeCell ref="A2:F2"/>
    <mergeCell ref="G2:J2"/>
    <mergeCell ref="A4:F4"/>
    <mergeCell ref="G4:J4"/>
    <mergeCell ref="K2:N2"/>
    <mergeCell ref="A3:F3"/>
    <mergeCell ref="G3:J3"/>
    <mergeCell ref="A33:A36"/>
    <mergeCell ref="B37:B38"/>
    <mergeCell ref="C37:N38"/>
    <mergeCell ref="A41:A44"/>
    <mergeCell ref="B21:B22"/>
    <mergeCell ref="C21:N22"/>
    <mergeCell ref="A25:A28"/>
    <mergeCell ref="B29:B30"/>
    <mergeCell ref="C29:N30"/>
    <mergeCell ref="B45:B46"/>
    <mergeCell ref="C45:N46"/>
    <mergeCell ref="B47:N47"/>
    <mergeCell ref="C48:C50"/>
    <mergeCell ref="D48:N50"/>
  </mergeCells>
  <phoneticPr fontId="0" type="noConversion"/>
  <conditionalFormatting sqref="I41 K9 G9 M9:N9 P9:IV9 I9 I17 I25 I33 D17:E17 K17 G17 M17:N17 D25:E25 K25 G25 M25:N25 D33:E33 K33 G33 M33:N33 D41:E41 K41 G41 M41:N41 A9 C9:E9 B9:B12 B17:B20">
    <cfRule type="cellIs" priority="1" stopIfTrue="1" operator="lessThanOrEqual">
      <formula>5</formula>
    </cfRule>
  </conditionalFormatting>
  <dataValidations count="8">
    <dataValidation type="decimal" allowBlank="1" showInputMessage="1" showErrorMessage="1" sqref="A22 A30 A46 A38 A14">
      <formula1>0</formula1>
      <formula2>20</formula2>
    </dataValidation>
    <dataValidation type="decimal" allowBlank="1" showInputMessage="1" showErrorMessage="1" sqref="A48:B48">
      <formula1>0</formula1>
      <formula2>100</formula2>
    </dataValidation>
    <dataValidation type="list" allowBlank="1" showInputMessage="1" showErrorMessage="1" sqref="D9:D12 D33:D36 D17:D20 D25:D28 D41:D44">
      <formula1>$T$9:$T$11</formula1>
    </dataValidation>
    <dataValidation type="list" allowBlank="1" showInputMessage="1" showErrorMessage="1" sqref="F9:F12 F33:F36 F17:F20 F25:F28 F41:F44">
      <formula1>$U$9:$U$10</formula1>
    </dataValidation>
    <dataValidation type="list" allowBlank="1" showInputMessage="1" showErrorMessage="1" sqref="H9:H12 H33:H36 H25:H28 H17:H20 H41:H44">
      <formula1>$V$9:$V$10</formula1>
    </dataValidation>
    <dataValidation type="list" allowBlank="1" showInputMessage="1" showErrorMessage="1" sqref="J9:J12 J33:J36 J17:J20 J25:J28 J41:J44">
      <formula1>$W$9:$W$10</formula1>
    </dataValidation>
    <dataValidation type="list" allowBlank="1" showInputMessage="1" showErrorMessage="1" sqref="L9:L12 L33:L36 L17:L20 L25:L28 L41:L44">
      <formula1>$X$9:$X$10</formula1>
    </dataValidation>
    <dataValidation type="list" allowBlank="1" showInputMessage="1" showErrorMessage="1" sqref="N9:N12 N33:N36 N17:N20 N25:N28 N41:N44">
      <formula1>$Y$9:$Y$10</formula1>
    </dataValidation>
  </dataValidations>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zoomScalePageLayoutView="85" workbookViewId="0">
      <pane ySplit="6" topLeftCell="A25" activePane="bottomLeft" state="frozenSplit"/>
      <selection pane="bottomLeft" activeCell="R49" sqref="R49"/>
    </sheetView>
  </sheetViews>
  <sheetFormatPr defaultColWidth="11.42578125" defaultRowHeight="18" x14ac:dyDescent="0.35"/>
  <cols>
    <col min="1" max="1" width="14.7109375" style="12" customWidth="1"/>
    <col min="2" max="2" width="21.42578125" style="37" customWidth="1"/>
    <col min="3" max="3" width="19.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bestFit="1" customWidth="1"/>
    <col min="16" max="17" width="9.140625" style="12" hidden="1" customWidth="1"/>
    <col min="18" max="18" width="11.42578125" style="12"/>
    <col min="19" max="19" width="10.140625" style="12" bestFit="1" customWidth="1"/>
    <col min="20" max="25" width="9.140625" style="12" hidden="1" customWidth="1"/>
    <col min="26" max="16384" width="11.42578125" style="12"/>
  </cols>
  <sheetData>
    <row r="1" spans="1:25" ht="20.100000000000001" customHeight="1" thickBot="1" x14ac:dyDescent="0.4">
      <c r="A1" s="285" t="s">
        <v>191</v>
      </c>
      <c r="B1" s="285"/>
      <c r="C1" s="285"/>
      <c r="D1" s="285"/>
      <c r="E1" s="285"/>
      <c r="F1" s="285"/>
      <c r="G1" s="285"/>
      <c r="H1" s="285"/>
      <c r="I1" s="285"/>
      <c r="J1" s="285"/>
      <c r="K1" s="285"/>
      <c r="L1" s="285"/>
      <c r="M1" s="139"/>
      <c r="N1" s="139"/>
      <c r="O1" s="161" t="str">
        <f>'Output Packet (OP) Checklist'!$O$1</f>
        <v>Output Packet Workbook version 1.4.1 February 2009</v>
      </c>
    </row>
    <row r="2" spans="1:25" s="58" customFormat="1" ht="17.100000000000001" customHeight="1" thickTop="1" thickBot="1" x14ac:dyDescent="0.35">
      <c r="A2" s="248" t="str">
        <f>'Output Packet (OP) Checklist'!A2:F2</f>
        <v>ASSOCIATE NAME: Patrick Padden</v>
      </c>
      <c r="B2" s="249"/>
      <c r="C2" s="250"/>
      <c r="D2" s="251"/>
      <c r="E2" s="251"/>
      <c r="F2" s="252"/>
      <c r="G2" s="248" t="str">
        <f>'Output Packet (OP) Checklist'!G2:K2</f>
        <v>OUTPUT PACKET NUMBER: 4</v>
      </c>
      <c r="H2" s="253"/>
      <c r="I2" s="253"/>
      <c r="J2" s="254"/>
      <c r="K2" s="263"/>
      <c r="L2" s="173"/>
      <c r="M2" s="173"/>
      <c r="N2" s="173"/>
      <c r="O2" s="139"/>
    </row>
    <row r="3" spans="1:25" s="58" customFormat="1" ht="17.100000000000001" customHeight="1" thickTop="1" thickBot="1" x14ac:dyDescent="0.35">
      <c r="A3" s="248" t="str">
        <f>'Output Packet (OP) Checklist'!A3:F3</f>
        <v>OUTPUT REVIEWER: Valerie Seitz</v>
      </c>
      <c r="B3" s="249"/>
      <c r="C3" s="250"/>
      <c r="D3" s="251"/>
      <c r="E3" s="251"/>
      <c r="F3" s="252"/>
      <c r="G3" s="264" t="str">
        <f>'Output Packet (OP) Checklist'!G3:K3</f>
        <v>DATE SUBMITTED:  November 24</v>
      </c>
      <c r="H3" s="269"/>
      <c r="I3" s="269"/>
      <c r="J3" s="270"/>
      <c r="K3" s="59"/>
      <c r="L3" s="24"/>
      <c r="M3" s="24"/>
      <c r="N3" s="24"/>
      <c r="O3" s="57"/>
    </row>
    <row r="4" spans="1:25" s="58" customFormat="1" ht="17.100000000000001" customHeight="1" thickTop="1" thickBot="1" x14ac:dyDescent="0.35">
      <c r="A4" s="255" t="str">
        <f>'Output Packet (OP) Checklist'!A4:F4</f>
        <v>PEER REVIEWER: Trent Rhode</v>
      </c>
      <c r="B4" s="256"/>
      <c r="C4" s="257"/>
      <c r="D4" s="258"/>
      <c r="E4" s="258"/>
      <c r="F4" s="259"/>
      <c r="G4" s="260" t="str">
        <f>'Output Packet (OP) Checklist'!G4:K4</f>
        <v>ORIENTATION VENUE: RDI</v>
      </c>
      <c r="H4" s="261"/>
      <c r="I4" s="261"/>
      <c r="J4" s="262"/>
      <c r="K4" s="56"/>
      <c r="L4" s="56"/>
      <c r="M4" s="55"/>
      <c r="N4" s="56"/>
      <c r="O4" s="57"/>
      <c r="P4" s="60">
        <v>1</v>
      </c>
      <c r="Q4" s="61"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199</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157</v>
      </c>
    </row>
    <row r="8" spans="1:25" ht="42" customHeight="1" x14ac:dyDescent="0.3">
      <c r="A8" s="9"/>
      <c r="B8" s="138" t="s">
        <v>85</v>
      </c>
      <c r="C8" s="35"/>
      <c r="D8" s="286"/>
      <c r="E8" s="287"/>
      <c r="F8" s="287"/>
      <c r="G8" s="287"/>
      <c r="H8" s="287"/>
      <c r="I8" s="287"/>
      <c r="J8" s="287"/>
      <c r="K8" s="287"/>
      <c r="L8" s="287"/>
      <c r="M8" s="287"/>
      <c r="N8" s="288"/>
      <c r="O8" s="29"/>
      <c r="P8" s="27">
        <v>3</v>
      </c>
      <c r="Q8" s="28" t="s">
        <v>157</v>
      </c>
    </row>
    <row r="9" spans="1:25" ht="48" customHeight="1" x14ac:dyDescent="0.3">
      <c r="A9" s="240" t="s">
        <v>180</v>
      </c>
      <c r="B9" s="17" t="str">
        <f>' Description of PoDAPO Criteria'!B7</f>
        <v>Editing, shape, size</v>
      </c>
      <c r="C9" s="35" t="s">
        <v>108</v>
      </c>
      <c r="D9" s="282" t="s">
        <v>23</v>
      </c>
      <c r="E9" s="283"/>
      <c r="F9" s="283"/>
      <c r="G9" s="283"/>
      <c r="H9" s="283"/>
      <c r="I9" s="283"/>
      <c r="J9" s="283"/>
      <c r="K9" s="283"/>
      <c r="L9" s="283"/>
      <c r="M9" s="283"/>
      <c r="N9" s="284"/>
      <c r="O9" s="29"/>
      <c r="P9" s="27">
        <v>4</v>
      </c>
      <c r="Q9" s="28" t="s">
        <v>157</v>
      </c>
      <c r="T9" s="12">
        <v>5</v>
      </c>
      <c r="U9" s="12">
        <v>3.95</v>
      </c>
      <c r="V9" s="12">
        <v>3.45</v>
      </c>
      <c r="W9" s="12">
        <v>2.95</v>
      </c>
      <c r="X9" s="12">
        <v>2.4500000000000002</v>
      </c>
      <c r="Y9" s="12">
        <v>1.95</v>
      </c>
    </row>
    <row r="10" spans="1:25" ht="46.5" customHeight="1" x14ac:dyDescent="0.3">
      <c r="A10" s="236"/>
      <c r="B10" s="17" t="str">
        <f>' Description of PoDAPO Criteria'!B8</f>
        <v>Mix of media, genres and styles</v>
      </c>
      <c r="C10" s="35" t="s">
        <v>108</v>
      </c>
      <c r="D10" s="282" t="s">
        <v>24</v>
      </c>
      <c r="E10" s="283"/>
      <c r="F10" s="283"/>
      <c r="G10" s="283"/>
      <c r="H10" s="283"/>
      <c r="I10" s="283"/>
      <c r="J10" s="283"/>
      <c r="K10" s="283"/>
      <c r="L10" s="283"/>
      <c r="M10" s="283"/>
      <c r="N10" s="284"/>
      <c r="O10" s="29"/>
      <c r="P10" s="27">
        <v>5</v>
      </c>
      <c r="Q10" s="28" t="s">
        <v>157</v>
      </c>
      <c r="T10" s="12">
        <v>4.5</v>
      </c>
      <c r="U10" s="12">
        <v>3.5</v>
      </c>
      <c r="V10" s="12">
        <v>3</v>
      </c>
      <c r="W10" s="12">
        <v>2.5</v>
      </c>
      <c r="X10" s="12">
        <v>2</v>
      </c>
      <c r="Y10" s="12">
        <v>0</v>
      </c>
    </row>
    <row r="11" spans="1:25" ht="48" customHeight="1" x14ac:dyDescent="0.3">
      <c r="A11" s="236"/>
      <c r="B11" s="17" t="str">
        <f>' Description of PoDAPO Criteria'!B9</f>
        <v>Structure, flow and use of illustrations and examples</v>
      </c>
      <c r="C11" s="35" t="s">
        <v>108</v>
      </c>
      <c r="D11" s="282" t="s">
        <v>25</v>
      </c>
      <c r="E11" s="283"/>
      <c r="F11" s="283"/>
      <c r="G11" s="283"/>
      <c r="H11" s="283"/>
      <c r="I11" s="283"/>
      <c r="J11" s="283"/>
      <c r="K11" s="283"/>
      <c r="L11" s="283"/>
      <c r="M11" s="283"/>
      <c r="N11" s="284"/>
      <c r="O11" s="29"/>
      <c r="P11" s="27">
        <v>6</v>
      </c>
      <c r="Q11" s="28" t="s">
        <v>157</v>
      </c>
      <c r="T11" s="12">
        <v>4</v>
      </c>
    </row>
    <row r="12" spans="1:25" ht="54" customHeight="1" x14ac:dyDescent="0.3">
      <c r="A12" s="236"/>
      <c r="B12" s="17" t="str">
        <f>' Description of PoDAPO Criteria'!B10</f>
        <v>Management of Output Packet Creation</v>
      </c>
      <c r="C12" s="35" t="s">
        <v>108</v>
      </c>
      <c r="D12" s="282" t="s">
        <v>26</v>
      </c>
      <c r="E12" s="283"/>
      <c r="F12" s="283"/>
      <c r="G12" s="283"/>
      <c r="H12" s="283"/>
      <c r="I12" s="283"/>
      <c r="J12" s="283"/>
      <c r="K12" s="283"/>
      <c r="L12" s="283"/>
      <c r="M12" s="283"/>
      <c r="N12" s="284"/>
      <c r="O12" s="29"/>
      <c r="P12" s="27">
        <v>7</v>
      </c>
      <c r="Q12" s="28" t="s">
        <v>157</v>
      </c>
    </row>
    <row r="13" spans="1:25" ht="16.5" x14ac:dyDescent="0.3">
      <c r="A13" s="29"/>
      <c r="B13" s="280" t="s">
        <v>91</v>
      </c>
      <c r="C13" s="241" t="s">
        <v>27</v>
      </c>
      <c r="D13" s="242"/>
      <c r="E13" s="242"/>
      <c r="F13" s="242"/>
      <c r="G13" s="242"/>
      <c r="H13" s="242"/>
      <c r="I13" s="242"/>
      <c r="J13" s="242"/>
      <c r="K13" s="242"/>
      <c r="L13" s="242"/>
      <c r="M13" s="242"/>
      <c r="N13" s="243"/>
      <c r="O13" s="29"/>
      <c r="P13" s="27">
        <v>8</v>
      </c>
      <c r="Q13" s="28" t="s">
        <v>157</v>
      </c>
    </row>
    <row r="14" spans="1:25" ht="16.5" x14ac:dyDescent="0.3">
      <c r="A14" s="29"/>
      <c r="B14" s="281"/>
      <c r="C14" s="244"/>
      <c r="D14" s="245"/>
      <c r="E14" s="245"/>
      <c r="F14" s="245"/>
      <c r="G14" s="245"/>
      <c r="H14" s="245"/>
      <c r="I14" s="245"/>
      <c r="J14" s="245"/>
      <c r="K14" s="245"/>
      <c r="L14" s="245"/>
      <c r="M14" s="245"/>
      <c r="N14" s="246"/>
      <c r="O14" s="29"/>
      <c r="P14" s="27">
        <v>9</v>
      </c>
      <c r="Q14" s="28" t="s">
        <v>157</v>
      </c>
    </row>
    <row r="15" spans="1:25" ht="15" customHeight="1" x14ac:dyDescent="0.3">
      <c r="B15" s="137"/>
      <c r="C15" s="29"/>
      <c r="D15" s="29"/>
      <c r="E15" s="29"/>
      <c r="F15" s="29"/>
      <c r="G15" s="29"/>
      <c r="H15" s="29"/>
      <c r="I15" s="29"/>
      <c r="J15" s="29"/>
      <c r="K15" s="29"/>
      <c r="L15" s="29"/>
      <c r="M15" s="29"/>
      <c r="N15" s="29"/>
      <c r="O15" s="29"/>
      <c r="P15" s="27">
        <v>10</v>
      </c>
      <c r="Q15" s="28" t="s">
        <v>157</v>
      </c>
    </row>
    <row r="16" spans="1:25" ht="39.75" customHeight="1" x14ac:dyDescent="0.3">
      <c r="A16" s="9"/>
      <c r="B16" s="138" t="s">
        <v>85</v>
      </c>
      <c r="C16" s="29"/>
      <c r="D16" s="29"/>
      <c r="E16" s="29"/>
      <c r="F16" s="29"/>
      <c r="G16" s="29"/>
      <c r="H16" s="29"/>
      <c r="I16" s="29"/>
      <c r="J16" s="29"/>
      <c r="K16" s="29"/>
      <c r="L16" s="29"/>
      <c r="M16" s="29"/>
      <c r="N16" s="29"/>
      <c r="O16" s="29"/>
      <c r="P16" s="27">
        <v>11</v>
      </c>
      <c r="Q16" s="28" t="s">
        <v>157</v>
      </c>
    </row>
    <row r="17" spans="1:17" ht="45" customHeight="1" x14ac:dyDescent="0.3">
      <c r="A17" s="235" t="s">
        <v>175</v>
      </c>
      <c r="B17" s="17" t="str">
        <f>' Description of PoDAPO Criteria'!B15</f>
        <v>Articulation of Approach</v>
      </c>
      <c r="C17" s="35" t="s">
        <v>108</v>
      </c>
      <c r="D17" s="282" t="s">
        <v>21</v>
      </c>
      <c r="E17" s="283"/>
      <c r="F17" s="283"/>
      <c r="G17" s="283"/>
      <c r="H17" s="283"/>
      <c r="I17" s="283"/>
      <c r="J17" s="283"/>
      <c r="K17" s="283"/>
      <c r="L17" s="283"/>
      <c r="M17" s="283"/>
      <c r="N17" s="284"/>
      <c r="O17" s="29"/>
      <c r="P17" s="27">
        <v>12</v>
      </c>
      <c r="Q17" s="28" t="s">
        <v>157</v>
      </c>
    </row>
    <row r="18" spans="1:17" ht="45" customHeight="1" x14ac:dyDescent="0.3">
      <c r="A18" s="236"/>
      <c r="B18" s="17" t="str">
        <f>' Description of PoDAPO Criteria'!B16</f>
        <v>Project</v>
      </c>
      <c r="C18" s="35" t="s">
        <v>108</v>
      </c>
      <c r="D18" s="282" t="s">
        <v>22</v>
      </c>
      <c r="E18" s="283"/>
      <c r="F18" s="283"/>
      <c r="G18" s="283"/>
      <c r="H18" s="283"/>
      <c r="I18" s="283"/>
      <c r="J18" s="283"/>
      <c r="K18" s="283"/>
      <c r="L18" s="283"/>
      <c r="M18" s="283"/>
      <c r="N18" s="284"/>
      <c r="O18" s="29"/>
      <c r="P18" s="27">
        <v>13</v>
      </c>
      <c r="Q18" s="28" t="s">
        <v>157</v>
      </c>
    </row>
    <row r="19" spans="1:17" ht="45" customHeight="1" x14ac:dyDescent="0.3">
      <c r="A19" s="236"/>
      <c r="B19" s="17" t="str">
        <f>' Description of PoDAPO Criteria'!B17</f>
        <v>Output Packet</v>
      </c>
      <c r="C19" s="35" t="s">
        <v>108</v>
      </c>
      <c r="D19" s="282" t="s">
        <v>28</v>
      </c>
      <c r="E19" s="283"/>
      <c r="F19" s="283"/>
      <c r="G19" s="283"/>
      <c r="H19" s="283"/>
      <c r="I19" s="283"/>
      <c r="J19" s="283"/>
      <c r="K19" s="283"/>
      <c r="L19" s="283"/>
      <c r="M19" s="283"/>
      <c r="N19" s="284"/>
      <c r="O19" s="29"/>
      <c r="P19" s="27">
        <v>14</v>
      </c>
      <c r="Q19" s="28" t="s">
        <v>157</v>
      </c>
    </row>
    <row r="20" spans="1:17" ht="52.5" customHeight="1" x14ac:dyDescent="0.3">
      <c r="A20" s="236"/>
      <c r="B20" s="17" t="str">
        <f>' Description of PoDAPO Criteria'!B18</f>
        <v>Critical Evaluation &amp; Thinking</v>
      </c>
      <c r="C20" s="35" t="s">
        <v>108</v>
      </c>
      <c r="D20" s="282" t="s">
        <v>29</v>
      </c>
      <c r="E20" s="283"/>
      <c r="F20" s="283"/>
      <c r="G20" s="283"/>
      <c r="H20" s="283"/>
      <c r="I20" s="283"/>
      <c r="J20" s="283"/>
      <c r="K20" s="283"/>
      <c r="L20" s="283"/>
      <c r="M20" s="283"/>
      <c r="N20" s="284"/>
      <c r="O20" s="29"/>
      <c r="P20" s="27">
        <v>15</v>
      </c>
      <c r="Q20" s="28" t="s">
        <v>157</v>
      </c>
    </row>
    <row r="21" spans="1:17" ht="15" customHeight="1" x14ac:dyDescent="0.3">
      <c r="A21" s="29"/>
      <c r="B21" s="280" t="s">
        <v>91</v>
      </c>
      <c r="C21" s="215" t="s">
        <v>30</v>
      </c>
      <c r="D21" s="216"/>
      <c r="E21" s="216"/>
      <c r="F21" s="216"/>
      <c r="G21" s="216"/>
      <c r="H21" s="216"/>
      <c r="I21" s="216"/>
      <c r="J21" s="216"/>
      <c r="K21" s="216"/>
      <c r="L21" s="216"/>
      <c r="M21" s="216"/>
      <c r="N21" s="217"/>
      <c r="O21" s="29"/>
      <c r="P21" s="27">
        <v>16</v>
      </c>
      <c r="Q21" s="28" t="s">
        <v>157</v>
      </c>
    </row>
    <row r="22" spans="1:17" ht="16.5" x14ac:dyDescent="0.3">
      <c r="A22" s="29"/>
      <c r="B22" s="281"/>
      <c r="C22" s="218"/>
      <c r="D22" s="219"/>
      <c r="E22" s="219"/>
      <c r="F22" s="219"/>
      <c r="G22" s="219"/>
      <c r="H22" s="219"/>
      <c r="I22" s="219"/>
      <c r="J22" s="219"/>
      <c r="K22" s="219"/>
      <c r="L22" s="219"/>
      <c r="M22" s="219"/>
      <c r="N22" s="220"/>
      <c r="O22" s="29"/>
      <c r="P22" s="27">
        <v>17</v>
      </c>
      <c r="Q22" s="28" t="s">
        <v>157</v>
      </c>
    </row>
    <row r="23" spans="1:17" ht="15" customHeight="1" x14ac:dyDescent="0.3">
      <c r="B23" s="18"/>
      <c r="C23" s="29"/>
      <c r="D23" s="29"/>
      <c r="E23" s="29"/>
      <c r="F23" s="29"/>
      <c r="G23" s="29"/>
      <c r="H23" s="29"/>
      <c r="I23" s="29"/>
      <c r="J23" s="29"/>
      <c r="K23" s="29"/>
      <c r="L23" s="29"/>
      <c r="M23" s="29"/>
      <c r="N23" s="29"/>
      <c r="O23" s="29"/>
      <c r="P23" s="27">
        <v>18</v>
      </c>
      <c r="Q23" s="28" t="s">
        <v>157</v>
      </c>
    </row>
    <row r="24" spans="1:17" ht="39.75" customHeight="1" x14ac:dyDescent="0.3">
      <c r="A24" s="9"/>
      <c r="B24" s="152" t="s">
        <v>159</v>
      </c>
      <c r="C24" s="29"/>
      <c r="D24" s="29"/>
      <c r="E24" s="29"/>
      <c r="F24" s="29"/>
      <c r="G24" s="29"/>
      <c r="H24" s="29"/>
      <c r="I24" s="29"/>
      <c r="J24" s="29"/>
      <c r="K24" s="29"/>
      <c r="L24" s="29"/>
      <c r="M24" s="29"/>
      <c r="N24" s="29"/>
      <c r="O24" s="29"/>
      <c r="P24" s="27">
        <v>19</v>
      </c>
      <c r="Q24" s="28" t="s">
        <v>157</v>
      </c>
    </row>
    <row r="25" spans="1:17" ht="48" customHeight="1" x14ac:dyDescent="0.3">
      <c r="A25" s="267" t="s">
        <v>101</v>
      </c>
      <c r="B25" s="19" t="str">
        <f>' Description of PoDAPO Criteria'!B23</f>
        <v>Concrete Experience (Awareness in action)</v>
      </c>
      <c r="C25" s="36" t="s">
        <v>108</v>
      </c>
      <c r="D25" s="282" t="s">
        <v>32</v>
      </c>
      <c r="E25" s="283"/>
      <c r="F25" s="283"/>
      <c r="G25" s="283"/>
      <c r="H25" s="283"/>
      <c r="I25" s="283"/>
      <c r="J25" s="283"/>
      <c r="K25" s="283"/>
      <c r="L25" s="283"/>
      <c r="M25" s="283"/>
      <c r="N25" s="284"/>
      <c r="O25" s="29"/>
      <c r="P25" s="27">
        <v>20</v>
      </c>
      <c r="Q25" s="28" t="s">
        <v>157</v>
      </c>
    </row>
    <row r="26" spans="1:17" ht="48" customHeight="1" x14ac:dyDescent="0.3">
      <c r="A26" s="268"/>
      <c r="B26" s="19" t="str">
        <f>' Description of PoDAPO Criteria'!B24</f>
        <v xml:space="preserve"> Reflective Observation (Appraisal of action outcomes)</v>
      </c>
      <c r="C26" s="36" t="s">
        <v>108</v>
      </c>
      <c r="D26" s="282" t="s">
        <v>31</v>
      </c>
      <c r="E26" s="283"/>
      <c r="F26" s="283"/>
      <c r="G26" s="283"/>
      <c r="H26" s="283"/>
      <c r="I26" s="283"/>
      <c r="J26" s="283"/>
      <c r="K26" s="283"/>
      <c r="L26" s="283"/>
      <c r="M26" s="283"/>
      <c r="N26" s="284"/>
      <c r="O26" s="29"/>
      <c r="P26" s="27">
        <v>21</v>
      </c>
      <c r="Q26" s="28" t="s">
        <v>157</v>
      </c>
    </row>
    <row r="27" spans="1:17" ht="44.1" customHeight="1" x14ac:dyDescent="0.3">
      <c r="A27" s="268"/>
      <c r="B27" s="19" t="str">
        <f>' Description of PoDAPO Criteria'!B25</f>
        <v>Abstract Conceptualisation (Use of myths, metaphors, models, theory and research)</v>
      </c>
      <c r="C27" s="36" t="s">
        <v>108</v>
      </c>
      <c r="D27" s="282" t="s">
        <v>33</v>
      </c>
      <c r="E27" s="283"/>
      <c r="F27" s="283"/>
      <c r="G27" s="283"/>
      <c r="H27" s="283"/>
      <c r="I27" s="283"/>
      <c r="J27" s="283"/>
      <c r="K27" s="283"/>
      <c r="L27" s="283"/>
      <c r="M27" s="283"/>
      <c r="N27" s="284"/>
      <c r="O27" s="29"/>
      <c r="P27" s="27">
        <v>22</v>
      </c>
      <c r="Q27" s="28" t="s">
        <v>157</v>
      </c>
    </row>
    <row r="28" spans="1:17" ht="48" customHeight="1" x14ac:dyDescent="0.3">
      <c r="A28" s="268"/>
      <c r="B28" s="19" t="str">
        <f>' Description of PoDAPO Criteria'!B26</f>
        <v>Active Experimentation     (Use of piloting and trails)</v>
      </c>
      <c r="C28" s="36" t="s">
        <v>108</v>
      </c>
      <c r="D28" s="282" t="s">
        <v>8</v>
      </c>
      <c r="E28" s="283"/>
      <c r="F28" s="283"/>
      <c r="G28" s="283"/>
      <c r="H28" s="283"/>
      <c r="I28" s="283"/>
      <c r="J28" s="283"/>
      <c r="K28" s="283"/>
      <c r="L28" s="283"/>
      <c r="M28" s="283"/>
      <c r="N28" s="284"/>
      <c r="O28" s="29"/>
      <c r="P28" s="27">
        <v>23</v>
      </c>
      <c r="Q28" s="28" t="s">
        <v>157</v>
      </c>
    </row>
    <row r="29" spans="1:17" ht="15" customHeight="1" x14ac:dyDescent="0.3">
      <c r="A29" s="29"/>
      <c r="B29" s="280" t="s">
        <v>91</v>
      </c>
      <c r="C29" s="215" t="s">
        <v>9</v>
      </c>
      <c r="D29" s="216"/>
      <c r="E29" s="216"/>
      <c r="F29" s="216"/>
      <c r="G29" s="216"/>
      <c r="H29" s="216"/>
      <c r="I29" s="216"/>
      <c r="J29" s="216"/>
      <c r="K29" s="216"/>
      <c r="L29" s="216"/>
      <c r="M29" s="216"/>
      <c r="N29" s="217"/>
      <c r="O29" s="29"/>
      <c r="P29" s="27">
        <v>24</v>
      </c>
      <c r="Q29" s="28" t="s">
        <v>157</v>
      </c>
    </row>
    <row r="30" spans="1:17" ht="16.5" x14ac:dyDescent="0.3">
      <c r="A30" s="29"/>
      <c r="B30" s="281"/>
      <c r="C30" s="218"/>
      <c r="D30" s="219"/>
      <c r="E30" s="219"/>
      <c r="F30" s="219"/>
      <c r="G30" s="219"/>
      <c r="H30" s="219"/>
      <c r="I30" s="219"/>
      <c r="J30" s="219"/>
      <c r="K30" s="219"/>
      <c r="L30" s="219"/>
      <c r="M30" s="219"/>
      <c r="N30" s="220"/>
      <c r="O30" s="29"/>
      <c r="P30" s="27">
        <v>25</v>
      </c>
      <c r="Q30" s="28" t="s">
        <v>157</v>
      </c>
    </row>
    <row r="31" spans="1:17" ht="16.5" x14ac:dyDescent="0.3">
      <c r="B31" s="18"/>
      <c r="C31" s="29"/>
      <c r="D31" s="29"/>
      <c r="E31" s="29"/>
      <c r="F31" s="29"/>
      <c r="G31" s="29"/>
      <c r="H31" s="29"/>
      <c r="I31" s="29"/>
      <c r="J31" s="29"/>
      <c r="K31" s="29"/>
      <c r="L31" s="29"/>
      <c r="M31" s="29"/>
      <c r="N31" s="29"/>
      <c r="O31" s="29"/>
      <c r="P31" s="27">
        <v>26</v>
      </c>
      <c r="Q31" s="28" t="s">
        <v>157</v>
      </c>
    </row>
    <row r="32" spans="1:17" ht="39.75" customHeight="1" x14ac:dyDescent="0.3">
      <c r="A32" s="9"/>
      <c r="B32" s="152" t="s">
        <v>159</v>
      </c>
      <c r="C32" s="36" t="s">
        <v>108</v>
      </c>
      <c r="D32" s="282"/>
      <c r="E32" s="283"/>
      <c r="F32" s="283"/>
      <c r="G32" s="283"/>
      <c r="H32" s="283"/>
      <c r="I32" s="283"/>
      <c r="J32" s="283"/>
      <c r="K32" s="283"/>
      <c r="L32" s="283"/>
      <c r="M32" s="283"/>
      <c r="N32" s="284"/>
      <c r="O32" s="29"/>
      <c r="P32" s="27">
        <v>27</v>
      </c>
      <c r="Q32" s="28" t="s">
        <v>157</v>
      </c>
    </row>
    <row r="33" spans="1:17" ht="48" customHeight="1" x14ac:dyDescent="0.3">
      <c r="A33" s="235" t="s">
        <v>106</v>
      </c>
      <c r="B33" s="19" t="str">
        <f>' Description of PoDAPO Criteria'!B31</f>
        <v>Project management OF PROJECT</v>
      </c>
      <c r="C33" s="36" t="s">
        <v>108</v>
      </c>
      <c r="D33" s="282" t="s">
        <v>13</v>
      </c>
      <c r="E33" s="283"/>
      <c r="F33" s="283"/>
      <c r="G33" s="283"/>
      <c r="H33" s="283"/>
      <c r="I33" s="283"/>
      <c r="J33" s="283"/>
      <c r="K33" s="283"/>
      <c r="L33" s="283"/>
      <c r="M33" s="283"/>
      <c r="N33" s="284"/>
      <c r="O33" s="29"/>
      <c r="P33" s="27">
        <v>28</v>
      </c>
      <c r="Q33" s="28" t="s">
        <v>157</v>
      </c>
    </row>
    <row r="34" spans="1:17" ht="48" customHeight="1" x14ac:dyDescent="0.3">
      <c r="A34" s="236"/>
      <c r="B34" s="19" t="str">
        <f>' Description of PoDAPO Criteria'!B32</f>
        <v>Gains in Competence and attention FOR PROJECT AND OUTPUT</v>
      </c>
      <c r="C34" s="36" t="s">
        <v>108</v>
      </c>
      <c r="D34" s="282" t="s">
        <v>10</v>
      </c>
      <c r="E34" s="283"/>
      <c r="F34" s="283"/>
      <c r="G34" s="283"/>
      <c r="H34" s="283"/>
      <c r="I34" s="283"/>
      <c r="J34" s="283"/>
      <c r="K34" s="283"/>
      <c r="L34" s="283"/>
      <c r="M34" s="283"/>
      <c r="N34" s="284"/>
      <c r="O34" s="29"/>
      <c r="P34" s="27">
        <v>29</v>
      </c>
      <c r="Q34" s="28" t="s">
        <v>157</v>
      </c>
    </row>
    <row r="35" spans="1:17" ht="48" customHeight="1" x14ac:dyDescent="0.3">
      <c r="A35" s="236"/>
      <c r="B35" s="19" t="str">
        <f>' Description of PoDAPO Criteria'!B33</f>
        <v>Collaboration - Engaging with peers and advisors</v>
      </c>
      <c r="C35" s="36" t="s">
        <v>108</v>
      </c>
      <c r="D35" s="282" t="s">
        <v>11</v>
      </c>
      <c r="E35" s="283"/>
      <c r="F35" s="283"/>
      <c r="G35" s="283"/>
      <c r="H35" s="283"/>
      <c r="I35" s="283"/>
      <c r="J35" s="283"/>
      <c r="K35" s="283"/>
      <c r="L35" s="283"/>
      <c r="M35" s="283"/>
      <c r="N35" s="284"/>
      <c r="O35" s="29"/>
      <c r="P35" s="27">
        <v>30</v>
      </c>
      <c r="Q35" s="28" t="s">
        <v>157</v>
      </c>
    </row>
    <row r="36" spans="1:17" ht="48" customHeight="1" x14ac:dyDescent="0.3">
      <c r="A36" s="236"/>
      <c r="B36" s="19" t="str">
        <f>' Description of PoDAPO Criteria'!B34</f>
        <v>Leadership and delegation in Project AND/OR Output</v>
      </c>
      <c r="C36" s="36" t="s">
        <v>108</v>
      </c>
      <c r="D36" s="282" t="s">
        <v>12</v>
      </c>
      <c r="E36" s="283"/>
      <c r="F36" s="283"/>
      <c r="G36" s="283"/>
      <c r="H36" s="283"/>
      <c r="I36" s="283"/>
      <c r="J36" s="283"/>
      <c r="K36" s="283"/>
      <c r="L36" s="283"/>
      <c r="M36" s="283"/>
      <c r="N36" s="284"/>
      <c r="O36" s="29"/>
      <c r="P36" s="27">
        <v>31</v>
      </c>
      <c r="Q36" s="28" t="s">
        <v>157</v>
      </c>
    </row>
    <row r="37" spans="1:17" ht="15" customHeight="1" x14ac:dyDescent="0.3">
      <c r="A37" s="29"/>
      <c r="B37" s="280" t="s">
        <v>91</v>
      </c>
      <c r="C37" s="215"/>
      <c r="D37" s="216"/>
      <c r="E37" s="216"/>
      <c r="F37" s="216"/>
      <c r="G37" s="216"/>
      <c r="H37" s="216"/>
      <c r="I37" s="216"/>
      <c r="J37" s="216"/>
      <c r="K37" s="216"/>
      <c r="L37" s="216"/>
      <c r="M37" s="216"/>
      <c r="N37" s="217"/>
      <c r="O37" s="29"/>
      <c r="P37" s="27">
        <v>32</v>
      </c>
      <c r="Q37" s="28" t="s">
        <v>157</v>
      </c>
    </row>
    <row r="38" spans="1:17" ht="16.5" x14ac:dyDescent="0.3">
      <c r="A38" s="29"/>
      <c r="B38" s="281"/>
      <c r="C38" s="218"/>
      <c r="D38" s="219"/>
      <c r="E38" s="219"/>
      <c r="F38" s="219"/>
      <c r="G38" s="219"/>
      <c r="H38" s="219"/>
      <c r="I38" s="219"/>
      <c r="J38" s="219"/>
      <c r="K38" s="219"/>
      <c r="L38" s="219"/>
      <c r="M38" s="219"/>
      <c r="N38" s="220"/>
      <c r="O38" s="29"/>
      <c r="P38" s="27">
        <v>33</v>
      </c>
      <c r="Q38" s="28" t="s">
        <v>157</v>
      </c>
    </row>
    <row r="39" spans="1:17" s="29" customFormat="1" ht="16.5" x14ac:dyDescent="0.3">
      <c r="A39" s="12"/>
      <c r="B39" s="18"/>
      <c r="P39" s="34">
        <v>34</v>
      </c>
      <c r="Q39" s="34" t="s">
        <v>157</v>
      </c>
    </row>
    <row r="40" spans="1:17" s="29" customFormat="1" ht="39.75" customHeight="1" x14ac:dyDescent="0.3">
      <c r="A40" s="9"/>
      <c r="B40" s="152" t="s">
        <v>159</v>
      </c>
      <c r="P40" s="27">
        <v>35</v>
      </c>
      <c r="Q40" s="28" t="s">
        <v>157</v>
      </c>
    </row>
    <row r="41" spans="1:17" s="29" customFormat="1" ht="48" customHeight="1" x14ac:dyDescent="0.3">
      <c r="A41" s="235" t="s">
        <v>100</v>
      </c>
      <c r="B41" s="17" t="str">
        <f>' Description of PoDAPO Criteria'!B39</f>
        <v>Benefits to Field (Project)</v>
      </c>
      <c r="C41" s="36" t="s">
        <v>108</v>
      </c>
      <c r="D41" s="282" t="s">
        <v>33</v>
      </c>
      <c r="E41" s="283"/>
      <c r="F41" s="283"/>
      <c r="G41" s="283"/>
      <c r="H41" s="283"/>
      <c r="I41" s="283"/>
      <c r="J41" s="283"/>
      <c r="K41" s="283"/>
      <c r="L41" s="283"/>
      <c r="M41" s="283"/>
      <c r="N41" s="284"/>
      <c r="P41" s="27">
        <v>36</v>
      </c>
      <c r="Q41" s="28" t="s">
        <v>157</v>
      </c>
    </row>
    <row r="42" spans="1:17" ht="48" customHeight="1" x14ac:dyDescent="0.3">
      <c r="A42" s="237"/>
      <c r="B42" s="17" t="str">
        <f>' Description of PoDAPO Criteria'!B40</f>
        <v>Gains in Gaian Skillflexes (Professional)</v>
      </c>
      <c r="C42" s="36" t="s">
        <v>108</v>
      </c>
      <c r="D42" s="282" t="s">
        <v>14</v>
      </c>
      <c r="E42" s="283"/>
      <c r="F42" s="283"/>
      <c r="G42" s="283"/>
      <c r="H42" s="283"/>
      <c r="I42" s="283"/>
      <c r="J42" s="283"/>
      <c r="K42" s="283"/>
      <c r="L42" s="283"/>
      <c r="M42" s="283"/>
      <c r="N42" s="284"/>
      <c r="O42" s="29"/>
      <c r="P42" s="27">
        <v>37</v>
      </c>
      <c r="Q42" s="28" t="s">
        <v>157</v>
      </c>
    </row>
    <row r="43" spans="1:17" ht="48" customHeight="1" x14ac:dyDescent="0.3">
      <c r="A43" s="237"/>
      <c r="B43" s="17" t="str">
        <f>' Description of PoDAPO Criteria'!B41</f>
        <v>Internal Growth &amp; Development (Personal)</v>
      </c>
      <c r="C43" s="36" t="s">
        <v>108</v>
      </c>
      <c r="D43" s="282" t="s">
        <v>15</v>
      </c>
      <c r="E43" s="283"/>
      <c r="F43" s="283"/>
      <c r="G43" s="283"/>
      <c r="H43" s="283"/>
      <c r="I43" s="283"/>
      <c r="J43" s="283"/>
      <c r="K43" s="283"/>
      <c r="L43" s="283"/>
      <c r="M43" s="283"/>
      <c r="N43" s="284"/>
      <c r="O43" s="29"/>
      <c r="P43" s="27">
        <v>38</v>
      </c>
      <c r="Q43" s="28" t="s">
        <v>157</v>
      </c>
    </row>
    <row r="44" spans="1:17" ht="48" customHeight="1" x14ac:dyDescent="0.3">
      <c r="A44" s="237"/>
      <c r="B44" s="17" t="str">
        <f>' Description of PoDAPO Criteria'!B42</f>
        <v>Contributes to knowledge commons</v>
      </c>
      <c r="C44" s="36" t="s">
        <v>108</v>
      </c>
      <c r="D44" s="282" t="s">
        <v>16</v>
      </c>
      <c r="E44" s="283"/>
      <c r="F44" s="283"/>
      <c r="G44" s="283"/>
      <c r="H44" s="283"/>
      <c r="I44" s="283"/>
      <c r="J44" s="283"/>
      <c r="K44" s="283"/>
      <c r="L44" s="283"/>
      <c r="M44" s="283"/>
      <c r="N44" s="284"/>
      <c r="O44" s="29"/>
      <c r="P44" s="27">
        <v>39</v>
      </c>
      <c r="Q44" s="28" t="s">
        <v>157</v>
      </c>
    </row>
    <row r="45" spans="1:17" ht="15.75" customHeight="1" x14ac:dyDescent="0.3">
      <c r="A45" s="29"/>
      <c r="B45" s="280" t="s">
        <v>91</v>
      </c>
      <c r="C45" s="215" t="s">
        <v>17</v>
      </c>
      <c r="D45" s="216"/>
      <c r="E45" s="216"/>
      <c r="F45" s="216"/>
      <c r="G45" s="216"/>
      <c r="H45" s="216"/>
      <c r="I45" s="216"/>
      <c r="J45" s="216"/>
      <c r="K45" s="216"/>
      <c r="L45" s="216"/>
      <c r="M45" s="216"/>
      <c r="N45" s="217"/>
      <c r="O45" s="29"/>
      <c r="P45" s="34">
        <v>39.5</v>
      </c>
      <c r="Q45" s="28" t="s">
        <v>174</v>
      </c>
    </row>
    <row r="46" spans="1:17" ht="16.5" x14ac:dyDescent="0.3">
      <c r="A46" s="29"/>
      <c r="B46" s="281"/>
      <c r="C46" s="218"/>
      <c r="D46" s="219"/>
      <c r="E46" s="219"/>
      <c r="F46" s="219"/>
      <c r="G46" s="219"/>
      <c r="H46" s="219"/>
      <c r="I46" s="219"/>
      <c r="J46" s="219"/>
      <c r="K46" s="219"/>
      <c r="L46" s="219"/>
      <c r="M46" s="219"/>
      <c r="N46" s="220"/>
      <c r="O46" s="29"/>
      <c r="P46" s="27">
        <v>40</v>
      </c>
      <c r="Q46" s="28" t="s">
        <v>174</v>
      </c>
    </row>
    <row r="47" spans="1:17" s="29" customFormat="1" ht="15" x14ac:dyDescent="0.3"/>
    <row r="48" spans="1:17" x14ac:dyDescent="0.35">
      <c r="A48" s="223" t="s">
        <v>148</v>
      </c>
      <c r="B48" s="271" t="s">
        <v>18</v>
      </c>
      <c r="C48" s="272"/>
      <c r="D48" s="272"/>
      <c r="E48" s="272"/>
      <c r="F48" s="272"/>
      <c r="G48" s="272"/>
      <c r="H48" s="272"/>
      <c r="I48" s="272"/>
      <c r="J48" s="272"/>
      <c r="K48" s="272"/>
      <c r="L48" s="272"/>
      <c r="M48" s="272"/>
      <c r="N48" s="273"/>
      <c r="P48" s="27">
        <v>42</v>
      </c>
      <c r="Q48" s="28" t="s">
        <v>174</v>
      </c>
    </row>
    <row r="49" spans="1:17" x14ac:dyDescent="0.35">
      <c r="A49" s="224"/>
      <c r="B49" s="274"/>
      <c r="C49" s="275"/>
      <c r="D49" s="275"/>
      <c r="E49" s="275"/>
      <c r="F49" s="275"/>
      <c r="G49" s="275"/>
      <c r="H49" s="275"/>
      <c r="I49" s="275"/>
      <c r="J49" s="275"/>
      <c r="K49" s="275"/>
      <c r="L49" s="275"/>
      <c r="M49" s="275"/>
      <c r="N49" s="276"/>
      <c r="P49" s="34">
        <v>43</v>
      </c>
      <c r="Q49" s="34" t="s">
        <v>174</v>
      </c>
    </row>
    <row r="50" spans="1:17" x14ac:dyDescent="0.35">
      <c r="A50" s="225"/>
      <c r="B50" s="277"/>
      <c r="C50" s="278"/>
      <c r="D50" s="278"/>
      <c r="E50" s="278"/>
      <c r="F50" s="278"/>
      <c r="G50" s="278"/>
      <c r="H50" s="278"/>
      <c r="I50" s="278"/>
      <c r="J50" s="278"/>
      <c r="K50" s="278"/>
      <c r="L50" s="278"/>
      <c r="M50" s="278"/>
      <c r="N50" s="279"/>
      <c r="P50" s="27">
        <v>44</v>
      </c>
      <c r="Q50" s="28" t="s">
        <v>174</v>
      </c>
    </row>
    <row r="51" spans="1:17" x14ac:dyDescent="0.35">
      <c r="P51" s="34">
        <v>45</v>
      </c>
      <c r="Q51" s="34" t="s">
        <v>174</v>
      </c>
    </row>
    <row r="52" spans="1:17" x14ac:dyDescent="0.35">
      <c r="A52" s="23" t="s">
        <v>102</v>
      </c>
      <c r="B52" s="20" t="s">
        <v>178</v>
      </c>
      <c r="C52" s="38"/>
      <c r="D52" s="39"/>
      <c r="E52" s="39"/>
      <c r="F52" s="39"/>
      <c r="G52" s="39"/>
      <c r="H52" s="39"/>
      <c r="I52" s="39"/>
      <c r="J52" s="39"/>
      <c r="K52" s="39"/>
      <c r="L52" s="39"/>
      <c r="M52" s="39"/>
      <c r="N52" s="39"/>
      <c r="P52" s="27">
        <v>49</v>
      </c>
      <c r="Q52" s="28" t="s">
        <v>174</v>
      </c>
    </row>
    <row r="53" spans="1:17" x14ac:dyDescent="0.35">
      <c r="A53" s="37"/>
      <c r="B53" s="20" t="s">
        <v>147</v>
      </c>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47">
    <mergeCell ref="D44:N44"/>
    <mergeCell ref="A25:A28"/>
    <mergeCell ref="B29:B30"/>
    <mergeCell ref="C29:N30"/>
    <mergeCell ref="D25:N25"/>
    <mergeCell ref="D26:N26"/>
    <mergeCell ref="D27:N27"/>
    <mergeCell ref="D28:N28"/>
    <mergeCell ref="D8:N8"/>
    <mergeCell ref="D9:N9"/>
    <mergeCell ref="D10:N10"/>
    <mergeCell ref="D11:N11"/>
    <mergeCell ref="B21:B22"/>
    <mergeCell ref="C21:N22"/>
    <mergeCell ref="A9:A12"/>
    <mergeCell ref="B13:B14"/>
    <mergeCell ref="C13:N14"/>
    <mergeCell ref="A17:A20"/>
    <mergeCell ref="D12:N12"/>
    <mergeCell ref="D17:N17"/>
    <mergeCell ref="D18:N18"/>
    <mergeCell ref="D19:N19"/>
    <mergeCell ref="D20:N20"/>
    <mergeCell ref="A1:L1"/>
    <mergeCell ref="A2:F2"/>
    <mergeCell ref="G2:J2"/>
    <mergeCell ref="A4:F4"/>
    <mergeCell ref="G4:J4"/>
    <mergeCell ref="K2:N2"/>
    <mergeCell ref="A3:F3"/>
    <mergeCell ref="G3:J3"/>
    <mergeCell ref="A48:A50"/>
    <mergeCell ref="B48:N50"/>
    <mergeCell ref="B45:B46"/>
    <mergeCell ref="D32:N32"/>
    <mergeCell ref="D33:N33"/>
    <mergeCell ref="D34:N34"/>
    <mergeCell ref="D35:N35"/>
    <mergeCell ref="A33:A36"/>
    <mergeCell ref="B37:B38"/>
    <mergeCell ref="C37:N38"/>
    <mergeCell ref="C45:N46"/>
    <mergeCell ref="A41:A44"/>
    <mergeCell ref="D36:N36"/>
    <mergeCell ref="D41:N41"/>
    <mergeCell ref="D42:N42"/>
    <mergeCell ref="D43:N43"/>
  </mergeCells>
  <phoneticPr fontId="0" type="noConversion"/>
  <conditionalFormatting sqref="P9:IV9 A9 B9:B12 B17:B20">
    <cfRule type="cellIs" priority="1" stopIfTrue="1" operator="lessThanOrEqual">
      <formula>5</formula>
    </cfRule>
  </conditionalFormatting>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7"/>
  <sheetViews>
    <sheetView zoomScale="125" zoomScaleNormal="85" zoomScalePageLayoutView="85" workbookViewId="0">
      <pane ySplit="6" topLeftCell="A40" activePane="bottomLeft" state="frozenSplit"/>
      <selection pane="bottomLeft" activeCell="C21" sqref="C21:N22"/>
    </sheetView>
  </sheetViews>
  <sheetFormatPr defaultColWidth="11.42578125" defaultRowHeight="18" x14ac:dyDescent="0.35"/>
  <cols>
    <col min="1" max="1" width="14.7109375" style="12" customWidth="1"/>
    <col min="2" max="2" width="19.85546875" style="37" customWidth="1"/>
    <col min="3" max="3" width="14.42578125" style="26" customWidth="1"/>
    <col min="4" max="4" width="4.7109375" style="26" customWidth="1"/>
    <col min="5" max="5" width="13.7109375" style="26" customWidth="1"/>
    <col min="6" max="6" width="4.7109375" style="26" customWidth="1"/>
    <col min="7" max="7" width="13.7109375" style="26" customWidth="1"/>
    <col min="8" max="8" width="4.7109375" style="26" customWidth="1"/>
    <col min="9" max="9" width="13.7109375" style="26" customWidth="1"/>
    <col min="10" max="10" width="4.7109375" style="26" customWidth="1"/>
    <col min="11" max="11" width="13.7109375" style="26" customWidth="1"/>
    <col min="12" max="12" width="4.7109375" style="26" customWidth="1"/>
    <col min="13" max="13" width="13.28515625" style="25" customWidth="1"/>
    <col min="14" max="14" width="4.7109375" style="26" customWidth="1"/>
    <col min="15" max="15" width="11.7109375" style="23" customWidth="1"/>
    <col min="16" max="17" width="9.140625" style="12" hidden="1" customWidth="1"/>
    <col min="18" max="18" width="11.42578125" style="12"/>
    <col min="19" max="19" width="10.140625" style="12" customWidth="1"/>
    <col min="20" max="25" width="9.140625" style="12" hidden="1" customWidth="1"/>
    <col min="26" max="16384" width="11.42578125" style="12"/>
  </cols>
  <sheetData>
    <row r="1" spans="1:25" ht="20.100000000000001" customHeight="1" thickBot="1" x14ac:dyDescent="0.4">
      <c r="A1" s="289" t="s">
        <v>139</v>
      </c>
      <c r="B1" s="289"/>
      <c r="C1" s="289"/>
      <c r="D1" s="289"/>
      <c r="E1" s="289"/>
      <c r="F1" s="289"/>
      <c r="G1" s="289"/>
      <c r="H1" s="289"/>
      <c r="I1" s="289"/>
      <c r="J1" s="289"/>
      <c r="K1" s="290"/>
      <c r="L1" s="290"/>
      <c r="M1" s="24"/>
      <c r="N1" s="24"/>
      <c r="O1" s="161" t="str">
        <f>'Output Packet (OP) Checklist'!$O$1</f>
        <v>Output Packet Workbook version 1.4.1 February 2009</v>
      </c>
    </row>
    <row r="2" spans="1:25" s="58" customFormat="1" ht="17.100000000000001" customHeight="1" thickTop="1" thickBot="1" x14ac:dyDescent="0.35">
      <c r="A2" s="248" t="str">
        <f>'Output Packet (OP) Checklist'!A2:F2</f>
        <v>ASSOCIATE NAME: Patrick Padden</v>
      </c>
      <c r="B2" s="249"/>
      <c r="C2" s="250"/>
      <c r="D2" s="251"/>
      <c r="E2" s="251"/>
      <c r="F2" s="252"/>
      <c r="G2" s="248" t="str">
        <f>'Output Packet (OP) Checklist'!G2:K2</f>
        <v>OUTPUT PACKET NUMBER: 4</v>
      </c>
      <c r="H2" s="253"/>
      <c r="I2" s="253"/>
      <c r="J2" s="254"/>
      <c r="K2" s="172"/>
      <c r="L2" s="173"/>
      <c r="M2" s="173"/>
      <c r="N2" s="173"/>
      <c r="O2" s="139"/>
    </row>
    <row r="3" spans="1:25" s="58" customFormat="1" ht="17.100000000000001" customHeight="1" thickTop="1" thickBot="1" x14ac:dyDescent="0.35">
      <c r="A3" s="248" t="str">
        <f>'Output Packet (OP) Checklist'!A3:F3</f>
        <v>OUTPUT REVIEWER: Valerie Seitz</v>
      </c>
      <c r="B3" s="249"/>
      <c r="C3" s="250"/>
      <c r="D3" s="251"/>
      <c r="E3" s="251"/>
      <c r="F3" s="252"/>
      <c r="G3" s="264" t="str">
        <f>'Output Packet (OP) Checklist'!G3:K3</f>
        <v>DATE SUBMITTED:  November 24</v>
      </c>
      <c r="H3" s="269"/>
      <c r="I3" s="269"/>
      <c r="J3" s="270"/>
      <c r="K3" s="59"/>
      <c r="L3" s="24"/>
      <c r="M3" s="24"/>
      <c r="N3" s="24"/>
      <c r="O3" s="57"/>
    </row>
    <row r="4" spans="1:25" s="58" customFormat="1" ht="17.100000000000001" customHeight="1" thickTop="1" thickBot="1" x14ac:dyDescent="0.35">
      <c r="A4" s="255" t="str">
        <f>'Output Packet (OP) Checklist'!A4:F4</f>
        <v>PEER REVIEWER: Trent Rhode</v>
      </c>
      <c r="B4" s="256"/>
      <c r="C4" s="257"/>
      <c r="D4" s="258"/>
      <c r="E4" s="258"/>
      <c r="F4" s="259"/>
      <c r="G4" s="260" t="str">
        <f>'Output Packet (OP) Checklist'!G4:K4</f>
        <v>ORIENTATION VENUE: RDI</v>
      </c>
      <c r="H4" s="261"/>
      <c r="I4" s="261"/>
      <c r="J4" s="262"/>
      <c r="K4" s="56"/>
      <c r="L4" s="56"/>
      <c r="M4" s="55"/>
      <c r="N4" s="56"/>
      <c r="O4" s="57"/>
      <c r="P4" s="60">
        <v>1</v>
      </c>
      <c r="Q4" s="61" t="s">
        <v>157</v>
      </c>
    </row>
    <row r="5" spans="1:25" s="73" customFormat="1" ht="17.100000000000001" customHeight="1" x14ac:dyDescent="0.35">
      <c r="A5" s="91" t="s">
        <v>84</v>
      </c>
      <c r="B5" s="131"/>
      <c r="C5" s="132"/>
      <c r="D5" s="133"/>
      <c r="E5" s="133"/>
      <c r="F5" s="133"/>
      <c r="G5" s="131"/>
      <c r="H5" s="24"/>
      <c r="I5" s="24"/>
      <c r="J5" s="24"/>
      <c r="K5" s="97"/>
      <c r="L5" s="97"/>
      <c r="M5" s="98"/>
      <c r="N5" s="97"/>
      <c r="O5" s="83"/>
      <c r="P5" s="99"/>
      <c r="Q5" s="100"/>
    </row>
    <row r="6" spans="1:25" s="73" customFormat="1" ht="17.100000000000001" customHeight="1" x14ac:dyDescent="0.35">
      <c r="A6" s="160" t="s">
        <v>199</v>
      </c>
      <c r="B6" s="131"/>
      <c r="C6" s="132"/>
      <c r="D6" s="133"/>
      <c r="E6" s="133"/>
      <c r="F6" s="133"/>
      <c r="G6" s="131"/>
      <c r="H6" s="24"/>
      <c r="I6" s="24"/>
      <c r="J6" s="24"/>
      <c r="K6" s="97"/>
      <c r="L6" s="97"/>
      <c r="M6" s="98"/>
      <c r="N6" s="97"/>
      <c r="O6" s="83"/>
      <c r="P6" s="99"/>
      <c r="Q6" s="100"/>
    </row>
    <row r="7" spans="1:25" ht="15" customHeight="1" x14ac:dyDescent="0.3">
      <c r="A7" s="30"/>
      <c r="B7" s="18"/>
      <c r="C7" s="31"/>
      <c r="D7" s="31"/>
      <c r="E7" s="31"/>
      <c r="F7" s="32"/>
      <c r="G7" s="32"/>
      <c r="H7" s="32"/>
      <c r="I7" s="33"/>
      <c r="J7" s="33"/>
      <c r="K7" s="33"/>
      <c r="L7" s="34"/>
      <c r="M7" s="33"/>
      <c r="N7" s="34"/>
      <c r="O7" s="29"/>
      <c r="P7" s="27">
        <v>2</v>
      </c>
      <c r="Q7" s="28" t="s">
        <v>157</v>
      </c>
    </row>
    <row r="8" spans="1:25" ht="42" customHeight="1" x14ac:dyDescent="0.3">
      <c r="A8" s="9"/>
      <c r="B8" s="138" t="s">
        <v>85</v>
      </c>
      <c r="C8" s="35"/>
      <c r="D8" s="286" t="s">
        <v>202</v>
      </c>
      <c r="E8" s="287"/>
      <c r="F8" s="287"/>
      <c r="G8" s="287"/>
      <c r="H8" s="287"/>
      <c r="I8" s="287"/>
      <c r="J8" s="287"/>
      <c r="K8" s="287"/>
      <c r="L8" s="287"/>
      <c r="M8" s="287"/>
      <c r="N8" s="288"/>
      <c r="O8" s="29"/>
      <c r="P8" s="27">
        <v>3</v>
      </c>
      <c r="Q8" s="28" t="s">
        <v>157</v>
      </c>
    </row>
    <row r="9" spans="1:25" ht="48" customHeight="1" x14ac:dyDescent="0.3">
      <c r="A9" s="240" t="s">
        <v>180</v>
      </c>
      <c r="B9" s="17" t="str">
        <f>' Description of PoDAPO Criteria'!B7</f>
        <v>Editing, shape, size</v>
      </c>
      <c r="C9" s="35" t="s">
        <v>108</v>
      </c>
      <c r="D9" s="282" t="s">
        <v>203</v>
      </c>
      <c r="E9" s="283"/>
      <c r="F9" s="283"/>
      <c r="G9" s="283"/>
      <c r="H9" s="283"/>
      <c r="I9" s="283"/>
      <c r="J9" s="283"/>
      <c r="K9" s="283"/>
      <c r="L9" s="283"/>
      <c r="M9" s="283"/>
      <c r="N9" s="284"/>
      <c r="O9" s="29"/>
      <c r="P9" s="27">
        <v>4</v>
      </c>
      <c r="Q9" s="28" t="s">
        <v>157</v>
      </c>
      <c r="T9" s="12">
        <v>5</v>
      </c>
      <c r="U9" s="12">
        <v>3.95</v>
      </c>
      <c r="V9" s="12">
        <v>3.45</v>
      </c>
      <c r="W9" s="12">
        <v>2.95</v>
      </c>
      <c r="X9" s="12">
        <v>2.4500000000000002</v>
      </c>
      <c r="Y9" s="12">
        <v>1.95</v>
      </c>
    </row>
    <row r="10" spans="1:25" ht="46.5" customHeight="1" x14ac:dyDescent="0.3">
      <c r="A10" s="236"/>
      <c r="B10" s="17" t="str">
        <f>' Description of PoDAPO Criteria'!B8</f>
        <v>Mix of media, genres and styles</v>
      </c>
      <c r="C10" s="35" t="s">
        <v>108</v>
      </c>
      <c r="D10" s="282" t="s">
        <v>204</v>
      </c>
      <c r="E10" s="283"/>
      <c r="F10" s="283"/>
      <c r="G10" s="283"/>
      <c r="H10" s="283"/>
      <c r="I10" s="283"/>
      <c r="J10" s="283"/>
      <c r="K10" s="283"/>
      <c r="L10" s="283"/>
      <c r="M10" s="283"/>
      <c r="N10" s="284"/>
      <c r="O10" s="29"/>
      <c r="P10" s="27">
        <v>5</v>
      </c>
      <c r="Q10" s="28" t="s">
        <v>157</v>
      </c>
      <c r="T10" s="12">
        <v>4.5</v>
      </c>
      <c r="U10" s="12">
        <v>3.5</v>
      </c>
      <c r="V10" s="12">
        <v>3</v>
      </c>
      <c r="W10" s="12">
        <v>2.5</v>
      </c>
      <c r="X10" s="12">
        <v>2</v>
      </c>
      <c r="Y10" s="12">
        <v>0</v>
      </c>
    </row>
    <row r="11" spans="1:25" ht="48" customHeight="1" x14ac:dyDescent="0.3">
      <c r="A11" s="236"/>
      <c r="B11" s="17" t="str">
        <f>' Description of PoDAPO Criteria'!B9</f>
        <v>Structure, flow and use of illustrations and examples</v>
      </c>
      <c r="C11" s="35" t="s">
        <v>108</v>
      </c>
      <c r="D11" s="282" t="s">
        <v>205</v>
      </c>
      <c r="E11" s="283"/>
      <c r="F11" s="283"/>
      <c r="G11" s="283"/>
      <c r="H11" s="283"/>
      <c r="I11" s="283"/>
      <c r="J11" s="283"/>
      <c r="K11" s="283"/>
      <c r="L11" s="283"/>
      <c r="M11" s="283"/>
      <c r="N11" s="284"/>
      <c r="O11" s="29"/>
      <c r="P11" s="27">
        <v>6</v>
      </c>
      <c r="Q11" s="28" t="s">
        <v>157</v>
      </c>
      <c r="T11" s="12">
        <v>4</v>
      </c>
    </row>
    <row r="12" spans="1:25" ht="54" customHeight="1" x14ac:dyDescent="0.3">
      <c r="A12" s="236"/>
      <c r="B12" s="17" t="str">
        <f>' Description of PoDAPO Criteria'!B10</f>
        <v>Management of Output Packet Creation</v>
      </c>
      <c r="C12" s="35" t="s">
        <v>108</v>
      </c>
      <c r="D12" s="282" t="s">
        <v>206</v>
      </c>
      <c r="E12" s="283"/>
      <c r="F12" s="283"/>
      <c r="G12" s="283"/>
      <c r="H12" s="283"/>
      <c r="I12" s="283"/>
      <c r="J12" s="283"/>
      <c r="K12" s="283"/>
      <c r="L12" s="283"/>
      <c r="M12" s="283"/>
      <c r="N12" s="284"/>
      <c r="O12" s="29"/>
      <c r="P12" s="27">
        <v>7</v>
      </c>
      <c r="Q12" s="28" t="s">
        <v>157</v>
      </c>
    </row>
    <row r="13" spans="1:25" ht="16.5" x14ac:dyDescent="0.3">
      <c r="A13" s="29"/>
      <c r="B13" s="280" t="s">
        <v>91</v>
      </c>
      <c r="C13" s="241" t="s">
        <v>207</v>
      </c>
      <c r="D13" s="242"/>
      <c r="E13" s="242"/>
      <c r="F13" s="242"/>
      <c r="G13" s="242"/>
      <c r="H13" s="242"/>
      <c r="I13" s="242"/>
      <c r="J13" s="242"/>
      <c r="K13" s="242"/>
      <c r="L13" s="242"/>
      <c r="M13" s="242"/>
      <c r="N13" s="243"/>
      <c r="O13" s="29"/>
      <c r="P13" s="27">
        <v>8</v>
      </c>
      <c r="Q13" s="28" t="s">
        <v>157</v>
      </c>
    </row>
    <row r="14" spans="1:25" ht="16.5" x14ac:dyDescent="0.3">
      <c r="A14" s="29"/>
      <c r="B14" s="281"/>
      <c r="C14" s="244"/>
      <c r="D14" s="245"/>
      <c r="E14" s="245"/>
      <c r="F14" s="245"/>
      <c r="G14" s="245"/>
      <c r="H14" s="245"/>
      <c r="I14" s="245"/>
      <c r="J14" s="245"/>
      <c r="K14" s="245"/>
      <c r="L14" s="245"/>
      <c r="M14" s="245"/>
      <c r="N14" s="246"/>
      <c r="O14" s="29"/>
      <c r="P14" s="27">
        <v>9</v>
      </c>
      <c r="Q14" s="28" t="s">
        <v>157</v>
      </c>
    </row>
    <row r="15" spans="1:25" ht="15" customHeight="1" x14ac:dyDescent="0.3">
      <c r="B15" s="137"/>
      <c r="C15" s="29"/>
      <c r="D15" s="29"/>
      <c r="E15" s="29"/>
      <c r="F15" s="29"/>
      <c r="G15" s="29"/>
      <c r="H15" s="29"/>
      <c r="I15" s="29"/>
      <c r="J15" s="29"/>
      <c r="K15" s="29"/>
      <c r="L15" s="29"/>
      <c r="M15" s="29"/>
      <c r="N15" s="29"/>
      <c r="O15" s="29"/>
      <c r="P15" s="27">
        <v>10</v>
      </c>
      <c r="Q15" s="28" t="s">
        <v>157</v>
      </c>
    </row>
    <row r="16" spans="1:25" ht="39.75" customHeight="1" x14ac:dyDescent="0.3">
      <c r="A16" s="9"/>
      <c r="B16" s="138" t="s">
        <v>85</v>
      </c>
      <c r="C16" s="29"/>
      <c r="D16" s="29"/>
      <c r="E16" s="29"/>
      <c r="F16" s="29"/>
      <c r="G16" s="29"/>
      <c r="H16" s="29"/>
      <c r="I16" s="29"/>
      <c r="J16" s="29"/>
      <c r="K16" s="29"/>
      <c r="L16" s="29"/>
      <c r="M16" s="29"/>
      <c r="N16" s="29"/>
      <c r="O16" s="29"/>
      <c r="P16" s="27">
        <v>11</v>
      </c>
      <c r="Q16" s="28" t="s">
        <v>157</v>
      </c>
    </row>
    <row r="17" spans="1:17" ht="45" customHeight="1" x14ac:dyDescent="0.3">
      <c r="A17" s="235" t="s">
        <v>175</v>
      </c>
      <c r="B17" s="17" t="str">
        <f>' Description of PoDAPO Criteria'!B15</f>
        <v>Articulation of Approach</v>
      </c>
      <c r="C17" s="35" t="s">
        <v>108</v>
      </c>
      <c r="D17" s="282" t="s">
        <v>208</v>
      </c>
      <c r="E17" s="283"/>
      <c r="F17" s="283"/>
      <c r="G17" s="283"/>
      <c r="H17" s="283"/>
      <c r="I17" s="283"/>
      <c r="J17" s="283"/>
      <c r="K17" s="283"/>
      <c r="L17" s="283"/>
      <c r="M17" s="283"/>
      <c r="N17" s="284"/>
      <c r="O17" s="29"/>
      <c r="P17" s="27">
        <v>12</v>
      </c>
      <c r="Q17" s="28" t="s">
        <v>157</v>
      </c>
    </row>
    <row r="18" spans="1:17" ht="45" customHeight="1" x14ac:dyDescent="0.3">
      <c r="A18" s="236"/>
      <c r="B18" s="17" t="str">
        <f>' Description of PoDAPO Criteria'!B16</f>
        <v>Project</v>
      </c>
      <c r="C18" s="35" t="s">
        <v>108</v>
      </c>
      <c r="D18" s="282" t="s">
        <v>209</v>
      </c>
      <c r="E18" s="283"/>
      <c r="F18" s="283"/>
      <c r="G18" s="283"/>
      <c r="H18" s="283"/>
      <c r="I18" s="283"/>
      <c r="J18" s="283"/>
      <c r="K18" s="283"/>
      <c r="L18" s="283"/>
      <c r="M18" s="283"/>
      <c r="N18" s="284"/>
      <c r="O18" s="29"/>
      <c r="P18" s="27">
        <v>13</v>
      </c>
      <c r="Q18" s="28" t="s">
        <v>157</v>
      </c>
    </row>
    <row r="19" spans="1:17" ht="45" customHeight="1" x14ac:dyDescent="0.3">
      <c r="A19" s="236"/>
      <c r="B19" s="17" t="str">
        <f>' Description of PoDAPO Criteria'!B17</f>
        <v>Output Packet</v>
      </c>
      <c r="C19" s="35" t="s">
        <v>108</v>
      </c>
      <c r="D19" s="282" t="s">
        <v>210</v>
      </c>
      <c r="E19" s="283"/>
      <c r="F19" s="283"/>
      <c r="G19" s="283"/>
      <c r="H19" s="283"/>
      <c r="I19" s="283"/>
      <c r="J19" s="283"/>
      <c r="K19" s="283"/>
      <c r="L19" s="283"/>
      <c r="M19" s="283"/>
      <c r="N19" s="284"/>
      <c r="O19" s="29"/>
      <c r="P19" s="27">
        <v>14</v>
      </c>
      <c r="Q19" s="28" t="s">
        <v>157</v>
      </c>
    </row>
    <row r="20" spans="1:17" ht="52.5" customHeight="1" x14ac:dyDescent="0.3">
      <c r="A20" s="236"/>
      <c r="B20" s="17" t="str">
        <f>' Description of PoDAPO Criteria'!B18</f>
        <v>Critical Evaluation &amp; Thinking</v>
      </c>
      <c r="C20" s="35" t="s">
        <v>108</v>
      </c>
      <c r="D20" s="282" t="s">
        <v>211</v>
      </c>
      <c r="E20" s="283"/>
      <c r="F20" s="283"/>
      <c r="G20" s="283"/>
      <c r="H20" s="283"/>
      <c r="I20" s="283"/>
      <c r="J20" s="283"/>
      <c r="K20" s="283"/>
      <c r="L20" s="283"/>
      <c r="M20" s="283"/>
      <c r="N20" s="284"/>
      <c r="O20" s="29"/>
      <c r="P20" s="27">
        <v>15</v>
      </c>
      <c r="Q20" s="28" t="s">
        <v>157</v>
      </c>
    </row>
    <row r="21" spans="1:17" ht="15" customHeight="1" x14ac:dyDescent="0.3">
      <c r="A21" s="29"/>
      <c r="B21" s="280" t="s">
        <v>91</v>
      </c>
      <c r="C21" s="215" t="s">
        <v>213</v>
      </c>
      <c r="D21" s="216"/>
      <c r="E21" s="216"/>
      <c r="F21" s="216"/>
      <c r="G21" s="216"/>
      <c r="H21" s="216"/>
      <c r="I21" s="216"/>
      <c r="J21" s="216"/>
      <c r="K21" s="216"/>
      <c r="L21" s="216"/>
      <c r="M21" s="216"/>
      <c r="N21" s="217"/>
      <c r="O21" s="29"/>
      <c r="P21" s="27">
        <v>16</v>
      </c>
      <c r="Q21" s="28" t="s">
        <v>157</v>
      </c>
    </row>
    <row r="22" spans="1:17" ht="16.5" x14ac:dyDescent="0.3">
      <c r="A22" s="29"/>
      <c r="B22" s="281"/>
      <c r="C22" s="218"/>
      <c r="D22" s="219"/>
      <c r="E22" s="219"/>
      <c r="F22" s="219"/>
      <c r="G22" s="219"/>
      <c r="H22" s="219"/>
      <c r="I22" s="219"/>
      <c r="J22" s="219"/>
      <c r="K22" s="219"/>
      <c r="L22" s="219"/>
      <c r="M22" s="219"/>
      <c r="N22" s="220"/>
      <c r="O22" s="29"/>
      <c r="P22" s="27">
        <v>17</v>
      </c>
      <c r="Q22" s="28" t="s">
        <v>157</v>
      </c>
    </row>
    <row r="23" spans="1:17" ht="15" customHeight="1" x14ac:dyDescent="0.3">
      <c r="B23" s="18"/>
      <c r="C23" s="29"/>
      <c r="D23" s="29"/>
      <c r="E23" s="29"/>
      <c r="F23" s="29"/>
      <c r="G23" s="29"/>
      <c r="H23" s="29"/>
      <c r="I23" s="29"/>
      <c r="J23" s="29"/>
      <c r="K23" s="29"/>
      <c r="L23" s="29"/>
      <c r="M23" s="29"/>
      <c r="N23" s="29"/>
      <c r="O23" s="29"/>
      <c r="P23" s="27">
        <v>18</v>
      </c>
      <c r="Q23" s="28" t="s">
        <v>157</v>
      </c>
    </row>
    <row r="24" spans="1:17" ht="39.75" customHeight="1" x14ac:dyDescent="0.3">
      <c r="A24" s="9"/>
      <c r="B24" s="152" t="s">
        <v>159</v>
      </c>
      <c r="C24" s="29"/>
      <c r="D24" s="29"/>
      <c r="E24" s="29"/>
      <c r="F24" s="29"/>
      <c r="G24" s="29"/>
      <c r="H24" s="29"/>
      <c r="I24" s="29"/>
      <c r="J24" s="29"/>
      <c r="K24" s="29"/>
      <c r="L24" s="29"/>
      <c r="M24" s="29"/>
      <c r="N24" s="29"/>
      <c r="O24" s="29"/>
      <c r="P24" s="27">
        <v>19</v>
      </c>
      <c r="Q24" s="28" t="s">
        <v>157</v>
      </c>
    </row>
    <row r="25" spans="1:17" ht="48" customHeight="1" x14ac:dyDescent="0.3">
      <c r="A25" s="267" t="s">
        <v>101</v>
      </c>
      <c r="B25" s="19" t="str">
        <f>' Description of PoDAPO Criteria'!B23</f>
        <v>Concrete Experience (Awareness in action)</v>
      </c>
      <c r="C25" s="36" t="s">
        <v>108</v>
      </c>
      <c r="D25" s="282" t="s">
        <v>212</v>
      </c>
      <c r="E25" s="283"/>
      <c r="F25" s="283"/>
      <c r="G25" s="283"/>
      <c r="H25" s="283"/>
      <c r="I25" s="283"/>
      <c r="J25" s="283"/>
      <c r="K25" s="283"/>
      <c r="L25" s="283"/>
      <c r="M25" s="283"/>
      <c r="N25" s="284"/>
      <c r="O25" s="29"/>
      <c r="P25" s="27">
        <v>20</v>
      </c>
      <c r="Q25" s="28" t="s">
        <v>157</v>
      </c>
    </row>
    <row r="26" spans="1:17" ht="48" customHeight="1" x14ac:dyDescent="0.3">
      <c r="A26" s="268"/>
      <c r="B26" s="19" t="str">
        <f>' Description of PoDAPO Criteria'!B24</f>
        <v xml:space="preserve"> Reflective Observation (Appraisal of action outcomes)</v>
      </c>
      <c r="C26" s="36" t="s">
        <v>108</v>
      </c>
      <c r="D26" s="282" t="s">
        <v>214</v>
      </c>
      <c r="E26" s="283"/>
      <c r="F26" s="283"/>
      <c r="G26" s="283"/>
      <c r="H26" s="283"/>
      <c r="I26" s="283"/>
      <c r="J26" s="283"/>
      <c r="K26" s="283"/>
      <c r="L26" s="283"/>
      <c r="M26" s="283"/>
      <c r="N26" s="284"/>
      <c r="O26" s="29"/>
      <c r="P26" s="27">
        <v>21</v>
      </c>
      <c r="Q26" s="28" t="s">
        <v>157</v>
      </c>
    </row>
    <row r="27" spans="1:17" ht="75" x14ac:dyDescent="0.3">
      <c r="A27" s="268"/>
      <c r="B27" s="19" t="str">
        <f>' Description of PoDAPO Criteria'!B25</f>
        <v>Abstract Conceptualisation (Use of myths, metaphors, models, theory and research)</v>
      </c>
      <c r="C27" s="36" t="s">
        <v>108</v>
      </c>
      <c r="D27" s="282" t="s">
        <v>215</v>
      </c>
      <c r="E27" s="283"/>
      <c r="F27" s="283"/>
      <c r="G27" s="283"/>
      <c r="H27" s="283"/>
      <c r="I27" s="283"/>
      <c r="J27" s="283"/>
      <c r="K27" s="283"/>
      <c r="L27" s="283"/>
      <c r="M27" s="283"/>
      <c r="N27" s="284"/>
      <c r="O27" s="29"/>
      <c r="P27" s="27">
        <v>22</v>
      </c>
      <c r="Q27" s="28" t="s">
        <v>157</v>
      </c>
    </row>
    <row r="28" spans="1:17" ht="48" customHeight="1" x14ac:dyDescent="0.3">
      <c r="A28" s="268"/>
      <c r="B28" s="19" t="str">
        <f>' Description of PoDAPO Criteria'!B26</f>
        <v>Active Experimentation     (Use of piloting and trails)</v>
      </c>
      <c r="C28" s="36" t="s">
        <v>108</v>
      </c>
      <c r="D28" s="282" t="s">
        <v>216</v>
      </c>
      <c r="E28" s="283"/>
      <c r="F28" s="283"/>
      <c r="G28" s="283"/>
      <c r="H28" s="283"/>
      <c r="I28" s="283"/>
      <c r="J28" s="283"/>
      <c r="K28" s="283"/>
      <c r="L28" s="283"/>
      <c r="M28" s="283"/>
      <c r="N28" s="284"/>
      <c r="O28" s="29"/>
      <c r="P28" s="27">
        <v>23</v>
      </c>
      <c r="Q28" s="28" t="s">
        <v>157</v>
      </c>
    </row>
    <row r="29" spans="1:17" ht="15" customHeight="1" x14ac:dyDescent="0.3">
      <c r="A29" s="29"/>
      <c r="B29" s="280" t="s">
        <v>91</v>
      </c>
      <c r="C29" s="215" t="s">
        <v>217</v>
      </c>
      <c r="D29" s="216"/>
      <c r="E29" s="216"/>
      <c r="F29" s="216"/>
      <c r="G29" s="216"/>
      <c r="H29" s="216"/>
      <c r="I29" s="216"/>
      <c r="J29" s="216"/>
      <c r="K29" s="216"/>
      <c r="L29" s="216"/>
      <c r="M29" s="216"/>
      <c r="N29" s="217"/>
      <c r="O29" s="29"/>
      <c r="P29" s="27">
        <v>24</v>
      </c>
      <c r="Q29" s="28" t="s">
        <v>157</v>
      </c>
    </row>
    <row r="30" spans="1:17" ht="16.5" x14ac:dyDescent="0.3">
      <c r="A30" s="29"/>
      <c r="B30" s="281"/>
      <c r="C30" s="218"/>
      <c r="D30" s="219"/>
      <c r="E30" s="219"/>
      <c r="F30" s="219"/>
      <c r="G30" s="219"/>
      <c r="H30" s="219"/>
      <c r="I30" s="219"/>
      <c r="J30" s="219"/>
      <c r="K30" s="219"/>
      <c r="L30" s="219"/>
      <c r="M30" s="219"/>
      <c r="N30" s="220"/>
      <c r="O30" s="29"/>
      <c r="P30" s="27">
        <v>25</v>
      </c>
      <c r="Q30" s="28" t="s">
        <v>157</v>
      </c>
    </row>
    <row r="31" spans="1:17" ht="16.5" x14ac:dyDescent="0.3">
      <c r="B31" s="18"/>
      <c r="C31" s="29"/>
      <c r="D31" s="29"/>
      <c r="E31" s="29"/>
      <c r="F31" s="29"/>
      <c r="G31" s="29"/>
      <c r="H31" s="29"/>
      <c r="I31" s="29"/>
      <c r="J31" s="29"/>
      <c r="K31" s="29"/>
      <c r="L31" s="29"/>
      <c r="M31" s="29"/>
      <c r="N31" s="29"/>
      <c r="O31" s="29"/>
      <c r="P31" s="27">
        <v>26</v>
      </c>
      <c r="Q31" s="28" t="s">
        <v>157</v>
      </c>
    </row>
    <row r="32" spans="1:17" ht="39.75" customHeight="1" x14ac:dyDescent="0.3">
      <c r="A32" s="9"/>
      <c r="B32" s="152" t="s">
        <v>159</v>
      </c>
      <c r="C32" s="36" t="s">
        <v>108</v>
      </c>
      <c r="D32" s="282"/>
      <c r="E32" s="283"/>
      <c r="F32" s="283"/>
      <c r="G32" s="283"/>
      <c r="H32" s="283"/>
      <c r="I32" s="283"/>
      <c r="J32" s="283"/>
      <c r="K32" s="283"/>
      <c r="L32" s="283"/>
      <c r="M32" s="283"/>
      <c r="N32" s="284"/>
      <c r="O32" s="29"/>
      <c r="P32" s="27">
        <v>27</v>
      </c>
      <c r="Q32" s="28" t="s">
        <v>157</v>
      </c>
    </row>
    <row r="33" spans="1:17" ht="48" customHeight="1" x14ac:dyDescent="0.3">
      <c r="A33" s="235" t="s">
        <v>106</v>
      </c>
      <c r="B33" s="19" t="str">
        <f>' Description of PoDAPO Criteria'!B31</f>
        <v>Project management OF PROJECT</v>
      </c>
      <c r="C33" s="36" t="s">
        <v>108</v>
      </c>
      <c r="D33" s="282" t="s">
        <v>218</v>
      </c>
      <c r="E33" s="283"/>
      <c r="F33" s="283"/>
      <c r="G33" s="283"/>
      <c r="H33" s="283"/>
      <c r="I33" s="283"/>
      <c r="J33" s="283"/>
      <c r="K33" s="283"/>
      <c r="L33" s="283"/>
      <c r="M33" s="283"/>
      <c r="N33" s="284"/>
      <c r="O33" s="29"/>
      <c r="P33" s="27">
        <v>28</v>
      </c>
      <c r="Q33" s="28" t="s">
        <v>157</v>
      </c>
    </row>
    <row r="34" spans="1:17" ht="48" customHeight="1" x14ac:dyDescent="0.3">
      <c r="A34" s="236"/>
      <c r="B34" s="19" t="str">
        <f>' Description of PoDAPO Criteria'!B32</f>
        <v>Gains in Competence and attention FOR PROJECT AND OUTPUT</v>
      </c>
      <c r="C34" s="36" t="s">
        <v>108</v>
      </c>
      <c r="D34" s="282" t="s">
        <v>219</v>
      </c>
      <c r="E34" s="283"/>
      <c r="F34" s="283"/>
      <c r="G34" s="283"/>
      <c r="H34" s="283"/>
      <c r="I34" s="283"/>
      <c r="J34" s="283"/>
      <c r="K34" s="283"/>
      <c r="L34" s="283"/>
      <c r="M34" s="283"/>
      <c r="N34" s="284"/>
      <c r="O34" s="29"/>
      <c r="P34" s="27">
        <v>29</v>
      </c>
      <c r="Q34" s="28" t="s">
        <v>157</v>
      </c>
    </row>
    <row r="35" spans="1:17" ht="48" customHeight="1" x14ac:dyDescent="0.3">
      <c r="A35" s="236"/>
      <c r="B35" s="19" t="str">
        <f>' Description of PoDAPO Criteria'!B33</f>
        <v>Collaboration - Engaging with peers and advisors</v>
      </c>
      <c r="C35" s="36" t="s">
        <v>108</v>
      </c>
      <c r="D35" s="282" t="s">
        <v>220</v>
      </c>
      <c r="E35" s="283"/>
      <c r="F35" s="283"/>
      <c r="G35" s="283"/>
      <c r="H35" s="283"/>
      <c r="I35" s="283"/>
      <c r="J35" s="283"/>
      <c r="K35" s="283"/>
      <c r="L35" s="283"/>
      <c r="M35" s="283"/>
      <c r="N35" s="284"/>
      <c r="O35" s="29"/>
      <c r="P35" s="27">
        <v>30</v>
      </c>
      <c r="Q35" s="28" t="s">
        <v>157</v>
      </c>
    </row>
    <row r="36" spans="1:17" ht="48" customHeight="1" x14ac:dyDescent="0.3">
      <c r="A36" s="236"/>
      <c r="B36" s="19" t="str">
        <f>' Description of PoDAPO Criteria'!B34</f>
        <v>Leadership and delegation in Project AND/OR Output</v>
      </c>
      <c r="C36" s="36" t="s">
        <v>108</v>
      </c>
      <c r="D36" s="282" t="s">
        <v>221</v>
      </c>
      <c r="E36" s="283"/>
      <c r="F36" s="283"/>
      <c r="G36" s="283"/>
      <c r="H36" s="283"/>
      <c r="I36" s="283"/>
      <c r="J36" s="283"/>
      <c r="K36" s="283"/>
      <c r="L36" s="283"/>
      <c r="M36" s="283"/>
      <c r="N36" s="284"/>
      <c r="O36" s="29"/>
      <c r="P36" s="27">
        <v>31</v>
      </c>
      <c r="Q36" s="28" t="s">
        <v>157</v>
      </c>
    </row>
    <row r="37" spans="1:17" ht="15" customHeight="1" x14ac:dyDescent="0.3">
      <c r="A37" s="29"/>
      <c r="B37" s="280" t="s">
        <v>91</v>
      </c>
      <c r="C37" s="215" t="s">
        <v>222</v>
      </c>
      <c r="D37" s="216"/>
      <c r="E37" s="216"/>
      <c r="F37" s="216"/>
      <c r="G37" s="216"/>
      <c r="H37" s="216"/>
      <c r="I37" s="216"/>
      <c r="J37" s="216"/>
      <c r="K37" s="216"/>
      <c r="L37" s="216"/>
      <c r="M37" s="216"/>
      <c r="N37" s="217"/>
      <c r="O37" s="29"/>
      <c r="P37" s="27">
        <v>32</v>
      </c>
      <c r="Q37" s="28" t="s">
        <v>157</v>
      </c>
    </row>
    <row r="38" spans="1:17" ht="16.5" x14ac:dyDescent="0.3">
      <c r="A38" s="29"/>
      <c r="B38" s="281"/>
      <c r="C38" s="218"/>
      <c r="D38" s="219"/>
      <c r="E38" s="219"/>
      <c r="F38" s="219"/>
      <c r="G38" s="219"/>
      <c r="H38" s="219"/>
      <c r="I38" s="219"/>
      <c r="J38" s="219"/>
      <c r="K38" s="219"/>
      <c r="L38" s="219"/>
      <c r="M38" s="219"/>
      <c r="N38" s="220"/>
      <c r="O38" s="29"/>
      <c r="P38" s="27">
        <v>33</v>
      </c>
      <c r="Q38" s="28" t="s">
        <v>157</v>
      </c>
    </row>
    <row r="39" spans="1:17" s="29" customFormat="1" ht="16.5" x14ac:dyDescent="0.3">
      <c r="A39" s="12"/>
      <c r="B39" s="18"/>
      <c r="P39" s="34">
        <v>34</v>
      </c>
      <c r="Q39" s="34" t="s">
        <v>157</v>
      </c>
    </row>
    <row r="40" spans="1:17" s="29" customFormat="1" ht="39.75" customHeight="1" x14ac:dyDescent="0.3">
      <c r="A40" s="9"/>
      <c r="B40" s="152" t="s">
        <v>159</v>
      </c>
      <c r="P40" s="27">
        <v>35</v>
      </c>
      <c r="Q40" s="28" t="s">
        <v>157</v>
      </c>
    </row>
    <row r="41" spans="1:17" s="29" customFormat="1" ht="48" customHeight="1" x14ac:dyDescent="0.3">
      <c r="A41" s="235" t="s">
        <v>100</v>
      </c>
      <c r="B41" s="17" t="str">
        <f>' Description of PoDAPO Criteria'!B39</f>
        <v>Benefits to Field (Project)</v>
      </c>
      <c r="C41" s="36" t="s">
        <v>108</v>
      </c>
      <c r="D41" s="282" t="s">
        <v>223</v>
      </c>
      <c r="E41" s="283"/>
      <c r="F41" s="283"/>
      <c r="G41" s="283"/>
      <c r="H41" s="283"/>
      <c r="I41" s="283"/>
      <c r="J41" s="283"/>
      <c r="K41" s="283"/>
      <c r="L41" s="283"/>
      <c r="M41" s="283"/>
      <c r="N41" s="284"/>
      <c r="P41" s="27">
        <v>36</v>
      </c>
      <c r="Q41" s="28" t="s">
        <v>157</v>
      </c>
    </row>
    <row r="42" spans="1:17" ht="48" customHeight="1" x14ac:dyDescent="0.3">
      <c r="A42" s="237"/>
      <c r="B42" s="17" t="str">
        <f>' Description of PoDAPO Criteria'!B40</f>
        <v>Gains in Gaian Skillflexes (Professional)</v>
      </c>
      <c r="C42" s="36" t="s">
        <v>108</v>
      </c>
      <c r="D42" s="282" t="s">
        <v>224</v>
      </c>
      <c r="E42" s="283"/>
      <c r="F42" s="283"/>
      <c r="G42" s="283"/>
      <c r="H42" s="283"/>
      <c r="I42" s="283"/>
      <c r="J42" s="283"/>
      <c r="K42" s="283"/>
      <c r="L42" s="283"/>
      <c r="M42" s="283"/>
      <c r="N42" s="284"/>
      <c r="O42" s="29"/>
      <c r="P42" s="27">
        <v>37</v>
      </c>
      <c r="Q42" s="28" t="s">
        <v>157</v>
      </c>
    </row>
    <row r="43" spans="1:17" ht="48" customHeight="1" x14ac:dyDescent="0.3">
      <c r="A43" s="237"/>
      <c r="B43" s="17" t="str">
        <f>' Description of PoDAPO Criteria'!B41</f>
        <v>Internal Growth &amp; Development (Personal)</v>
      </c>
      <c r="C43" s="36" t="s">
        <v>108</v>
      </c>
      <c r="D43" s="282" t="s">
        <v>225</v>
      </c>
      <c r="E43" s="283"/>
      <c r="F43" s="283"/>
      <c r="G43" s="283"/>
      <c r="H43" s="283"/>
      <c r="I43" s="283"/>
      <c r="J43" s="283"/>
      <c r="K43" s="283"/>
      <c r="L43" s="283"/>
      <c r="M43" s="283"/>
      <c r="N43" s="284"/>
      <c r="O43" s="29"/>
      <c r="P43" s="27">
        <v>38</v>
      </c>
      <c r="Q43" s="28" t="s">
        <v>157</v>
      </c>
    </row>
    <row r="44" spans="1:17" ht="48" customHeight="1" x14ac:dyDescent="0.3">
      <c r="A44" s="237"/>
      <c r="B44" s="17" t="str">
        <f>' Description of PoDAPO Criteria'!B42</f>
        <v>Contributes to knowledge commons</v>
      </c>
      <c r="C44" s="36" t="s">
        <v>108</v>
      </c>
      <c r="D44" s="282" t="s">
        <v>226</v>
      </c>
      <c r="E44" s="283"/>
      <c r="F44" s="283"/>
      <c r="G44" s="283"/>
      <c r="H44" s="283"/>
      <c r="I44" s="283"/>
      <c r="J44" s="283"/>
      <c r="K44" s="283"/>
      <c r="L44" s="283"/>
      <c r="M44" s="283"/>
      <c r="N44" s="284"/>
      <c r="O44" s="29"/>
      <c r="P44" s="27">
        <v>39</v>
      </c>
      <c r="Q44" s="28" t="s">
        <v>157</v>
      </c>
    </row>
    <row r="45" spans="1:17" ht="15.75" customHeight="1" x14ac:dyDescent="0.3">
      <c r="A45" s="29"/>
      <c r="B45" s="280" t="s">
        <v>91</v>
      </c>
      <c r="C45" s="215" t="s">
        <v>227</v>
      </c>
      <c r="D45" s="216"/>
      <c r="E45" s="216"/>
      <c r="F45" s="216"/>
      <c r="G45" s="216"/>
      <c r="H45" s="216"/>
      <c r="I45" s="216"/>
      <c r="J45" s="216"/>
      <c r="K45" s="216"/>
      <c r="L45" s="216"/>
      <c r="M45" s="216"/>
      <c r="N45" s="217"/>
      <c r="O45" s="29"/>
      <c r="P45" s="34">
        <v>39.5</v>
      </c>
      <c r="Q45" s="28" t="s">
        <v>174</v>
      </c>
    </row>
    <row r="46" spans="1:17" ht="16.5" x14ac:dyDescent="0.3">
      <c r="A46" s="29"/>
      <c r="B46" s="281"/>
      <c r="C46" s="218"/>
      <c r="D46" s="219"/>
      <c r="E46" s="219"/>
      <c r="F46" s="219"/>
      <c r="G46" s="219"/>
      <c r="H46" s="219"/>
      <c r="I46" s="219"/>
      <c r="J46" s="219"/>
      <c r="K46" s="219"/>
      <c r="L46" s="219"/>
      <c r="M46" s="219"/>
      <c r="N46" s="220"/>
      <c r="O46" s="29"/>
      <c r="P46" s="27">
        <v>40</v>
      </c>
      <c r="Q46" s="28" t="s">
        <v>174</v>
      </c>
    </row>
    <row r="47" spans="1:17" s="29" customFormat="1" ht="15" x14ac:dyDescent="0.3"/>
    <row r="48" spans="1:17" x14ac:dyDescent="0.35">
      <c r="A48" s="223" t="s">
        <v>148</v>
      </c>
      <c r="B48" s="271" t="s">
        <v>228</v>
      </c>
      <c r="C48" s="272"/>
      <c r="D48" s="272"/>
      <c r="E48" s="272"/>
      <c r="F48" s="272"/>
      <c r="G48" s="272"/>
      <c r="H48" s="272"/>
      <c r="I48" s="272"/>
      <c r="J48" s="272"/>
      <c r="K48" s="272"/>
      <c r="L48" s="272"/>
      <c r="M48" s="272"/>
      <c r="N48" s="273"/>
      <c r="P48" s="27">
        <v>42</v>
      </c>
      <c r="Q48" s="28" t="s">
        <v>174</v>
      </c>
    </row>
    <row r="49" spans="1:17" x14ac:dyDescent="0.35">
      <c r="A49" s="224"/>
      <c r="B49" s="274"/>
      <c r="C49" s="291"/>
      <c r="D49" s="291"/>
      <c r="E49" s="291"/>
      <c r="F49" s="291"/>
      <c r="G49" s="291"/>
      <c r="H49" s="291"/>
      <c r="I49" s="291"/>
      <c r="J49" s="291"/>
      <c r="K49" s="291"/>
      <c r="L49" s="291"/>
      <c r="M49" s="291"/>
      <c r="N49" s="276"/>
      <c r="P49" s="34">
        <v>43</v>
      </c>
      <c r="Q49" s="34" t="s">
        <v>174</v>
      </c>
    </row>
    <row r="50" spans="1:17" x14ac:dyDescent="0.35">
      <c r="A50" s="225"/>
      <c r="B50" s="277"/>
      <c r="C50" s="278"/>
      <c r="D50" s="278"/>
      <c r="E50" s="278"/>
      <c r="F50" s="278"/>
      <c r="G50" s="278"/>
      <c r="H50" s="278"/>
      <c r="I50" s="278"/>
      <c r="J50" s="278"/>
      <c r="K50" s="278"/>
      <c r="L50" s="278"/>
      <c r="M50" s="278"/>
      <c r="N50" s="279"/>
      <c r="P50" s="27">
        <v>44</v>
      </c>
      <c r="Q50" s="28" t="s">
        <v>174</v>
      </c>
    </row>
    <row r="51" spans="1:17" x14ac:dyDescent="0.35">
      <c r="P51" s="34">
        <v>45</v>
      </c>
      <c r="Q51" s="34" t="s">
        <v>174</v>
      </c>
    </row>
    <row r="52" spans="1:17" x14ac:dyDescent="0.35">
      <c r="A52" s="23" t="s">
        <v>102</v>
      </c>
      <c r="B52" s="20" t="s">
        <v>178</v>
      </c>
      <c r="C52" s="38"/>
      <c r="D52" s="39"/>
      <c r="E52" s="39"/>
      <c r="F52" s="39"/>
      <c r="G52" s="39"/>
      <c r="H52" s="39"/>
      <c r="I52" s="39"/>
      <c r="J52" s="39"/>
      <c r="K52" s="39"/>
      <c r="L52" s="39"/>
      <c r="M52" s="39"/>
      <c r="N52" s="39"/>
      <c r="P52" s="27">
        <v>49</v>
      </c>
      <c r="Q52" s="28" t="s">
        <v>174</v>
      </c>
    </row>
    <row r="53" spans="1:17" x14ac:dyDescent="0.35">
      <c r="A53" s="37"/>
      <c r="B53" s="20" t="s">
        <v>147</v>
      </c>
      <c r="P53" s="34">
        <v>49.5</v>
      </c>
      <c r="Q53" s="34" t="s">
        <v>158</v>
      </c>
    </row>
    <row r="54" spans="1:17" x14ac:dyDescent="0.35">
      <c r="B54" s="40"/>
      <c r="P54" s="27">
        <v>50</v>
      </c>
      <c r="Q54" s="28" t="s">
        <v>158</v>
      </c>
    </row>
    <row r="55" spans="1:17" x14ac:dyDescent="0.35">
      <c r="P55" s="27">
        <v>51</v>
      </c>
      <c r="Q55" s="28" t="s">
        <v>158</v>
      </c>
    </row>
    <row r="56" spans="1:17" x14ac:dyDescent="0.35">
      <c r="P56" s="27">
        <v>52</v>
      </c>
      <c r="Q56" s="28" t="s">
        <v>158</v>
      </c>
    </row>
    <row r="57" spans="1:17" x14ac:dyDescent="0.35">
      <c r="P57" s="27">
        <v>53</v>
      </c>
      <c r="Q57" s="28" t="s">
        <v>158</v>
      </c>
    </row>
    <row r="58" spans="1:17" x14ac:dyDescent="0.35">
      <c r="P58" s="34">
        <v>54</v>
      </c>
      <c r="Q58" s="34" t="s">
        <v>158</v>
      </c>
    </row>
    <row r="59" spans="1:17" x14ac:dyDescent="0.35">
      <c r="P59" s="27">
        <v>55</v>
      </c>
      <c r="Q59" s="28" t="s">
        <v>158</v>
      </c>
    </row>
    <row r="60" spans="1:17" x14ac:dyDescent="0.35">
      <c r="P60" s="27">
        <v>56</v>
      </c>
      <c r="Q60" s="28" t="s">
        <v>158</v>
      </c>
    </row>
    <row r="61" spans="1:17" x14ac:dyDescent="0.35">
      <c r="P61" s="27">
        <v>57</v>
      </c>
      <c r="Q61" s="28" t="s">
        <v>158</v>
      </c>
    </row>
    <row r="62" spans="1:17" x14ac:dyDescent="0.35">
      <c r="P62" s="27">
        <v>58</v>
      </c>
      <c r="Q62" s="28" t="s">
        <v>158</v>
      </c>
    </row>
    <row r="63" spans="1:17" x14ac:dyDescent="0.35">
      <c r="P63" s="27">
        <v>59</v>
      </c>
      <c r="Q63" s="34" t="s">
        <v>158</v>
      </c>
    </row>
    <row r="64" spans="1:17" x14ac:dyDescent="0.35">
      <c r="P64" s="41">
        <v>59.5</v>
      </c>
      <c r="Q64" s="28" t="s">
        <v>172</v>
      </c>
    </row>
    <row r="65" spans="16:17" x14ac:dyDescent="0.35">
      <c r="P65" s="27">
        <v>60</v>
      </c>
      <c r="Q65" s="28" t="s">
        <v>172</v>
      </c>
    </row>
    <row r="66" spans="16:17" x14ac:dyDescent="0.35">
      <c r="P66" s="27">
        <v>61</v>
      </c>
      <c r="Q66" s="28" t="s">
        <v>172</v>
      </c>
    </row>
    <row r="67" spans="16:17" x14ac:dyDescent="0.35">
      <c r="P67" s="27">
        <v>62</v>
      </c>
      <c r="Q67" s="28" t="s">
        <v>172</v>
      </c>
    </row>
    <row r="68" spans="16:17" x14ac:dyDescent="0.35">
      <c r="P68" s="27">
        <v>63</v>
      </c>
      <c r="Q68" s="28" t="s">
        <v>172</v>
      </c>
    </row>
    <row r="69" spans="16:17" x14ac:dyDescent="0.35">
      <c r="P69" s="27">
        <v>64</v>
      </c>
      <c r="Q69" s="28" t="s">
        <v>172</v>
      </c>
    </row>
    <row r="70" spans="16:17" x14ac:dyDescent="0.35">
      <c r="P70" s="27">
        <v>65</v>
      </c>
      <c r="Q70" s="28" t="s">
        <v>172</v>
      </c>
    </row>
    <row r="71" spans="16:17" x14ac:dyDescent="0.35">
      <c r="P71" s="27">
        <v>66</v>
      </c>
      <c r="Q71" s="28" t="s">
        <v>172</v>
      </c>
    </row>
    <row r="72" spans="16:17" x14ac:dyDescent="0.35">
      <c r="P72" s="27">
        <v>67</v>
      </c>
      <c r="Q72" s="28" t="s">
        <v>172</v>
      </c>
    </row>
    <row r="73" spans="16:17" x14ac:dyDescent="0.35">
      <c r="P73" s="27">
        <v>68</v>
      </c>
      <c r="Q73" s="28" t="s">
        <v>172</v>
      </c>
    </row>
    <row r="74" spans="16:17" x14ac:dyDescent="0.35">
      <c r="P74" s="27">
        <v>69</v>
      </c>
      <c r="Q74" s="28" t="s">
        <v>172</v>
      </c>
    </row>
    <row r="75" spans="16:17" x14ac:dyDescent="0.35">
      <c r="P75" s="34">
        <v>69.5</v>
      </c>
      <c r="Q75" s="34" t="s">
        <v>173</v>
      </c>
    </row>
    <row r="76" spans="16:17" x14ac:dyDescent="0.35">
      <c r="P76" s="27">
        <v>70</v>
      </c>
      <c r="Q76" s="28" t="s">
        <v>173</v>
      </c>
    </row>
    <row r="77" spans="16:17" x14ac:dyDescent="0.35">
      <c r="P77" s="27">
        <v>71</v>
      </c>
      <c r="Q77" s="28" t="s">
        <v>173</v>
      </c>
    </row>
    <row r="78" spans="16:17" x14ac:dyDescent="0.35">
      <c r="P78" s="27">
        <v>72</v>
      </c>
      <c r="Q78" s="28" t="s">
        <v>173</v>
      </c>
    </row>
    <row r="79" spans="16:17" x14ac:dyDescent="0.35">
      <c r="P79" s="27">
        <v>73</v>
      </c>
      <c r="Q79" s="28" t="s">
        <v>173</v>
      </c>
    </row>
    <row r="80" spans="16:17" x14ac:dyDescent="0.35">
      <c r="P80" s="27">
        <v>74</v>
      </c>
      <c r="Q80" s="28" t="s">
        <v>173</v>
      </c>
    </row>
    <row r="81" spans="16:17" x14ac:dyDescent="0.35">
      <c r="P81" s="27">
        <v>75</v>
      </c>
      <c r="Q81" s="28" t="s">
        <v>173</v>
      </c>
    </row>
    <row r="82" spans="16:17" x14ac:dyDescent="0.35">
      <c r="P82" s="27">
        <v>76</v>
      </c>
      <c r="Q82" s="28" t="s">
        <v>173</v>
      </c>
    </row>
    <row r="83" spans="16:17" x14ac:dyDescent="0.35">
      <c r="P83" s="27">
        <v>77</v>
      </c>
      <c r="Q83" s="28" t="s">
        <v>173</v>
      </c>
    </row>
    <row r="84" spans="16:17" x14ac:dyDescent="0.35">
      <c r="P84" s="27">
        <v>78</v>
      </c>
      <c r="Q84" s="28" t="s">
        <v>173</v>
      </c>
    </row>
    <row r="85" spans="16:17" x14ac:dyDescent="0.35">
      <c r="P85" s="27">
        <v>79</v>
      </c>
      <c r="Q85" s="28" t="s">
        <v>173</v>
      </c>
    </row>
    <row r="86" spans="16:17" x14ac:dyDescent="0.35">
      <c r="P86" s="34">
        <v>79.5</v>
      </c>
      <c r="Q86" s="34" t="s">
        <v>156</v>
      </c>
    </row>
    <row r="87" spans="16:17" x14ac:dyDescent="0.35">
      <c r="P87" s="27">
        <v>80</v>
      </c>
      <c r="Q87" s="28" t="s">
        <v>156</v>
      </c>
    </row>
    <row r="88" spans="16:17" x14ac:dyDescent="0.35">
      <c r="P88" s="27">
        <v>81</v>
      </c>
      <c r="Q88" s="28" t="s">
        <v>156</v>
      </c>
    </row>
    <row r="89" spans="16:17" x14ac:dyDescent="0.35">
      <c r="P89" s="27">
        <v>82</v>
      </c>
      <c r="Q89" s="28" t="s">
        <v>156</v>
      </c>
    </row>
    <row r="90" spans="16:17" x14ac:dyDescent="0.35">
      <c r="P90" s="27">
        <v>83</v>
      </c>
      <c r="Q90" s="28" t="s">
        <v>156</v>
      </c>
    </row>
    <row r="91" spans="16:17" x14ac:dyDescent="0.35">
      <c r="P91" s="27">
        <v>84</v>
      </c>
      <c r="Q91" s="28" t="s">
        <v>156</v>
      </c>
    </row>
    <row r="92" spans="16:17" x14ac:dyDescent="0.35">
      <c r="P92" s="27">
        <v>85</v>
      </c>
      <c r="Q92" s="28" t="s">
        <v>156</v>
      </c>
    </row>
    <row r="93" spans="16:17" x14ac:dyDescent="0.35">
      <c r="P93" s="27">
        <v>86</v>
      </c>
      <c r="Q93" s="28" t="s">
        <v>156</v>
      </c>
    </row>
    <row r="94" spans="16:17" x14ac:dyDescent="0.35">
      <c r="P94" s="27">
        <v>87</v>
      </c>
      <c r="Q94" s="28" t="s">
        <v>156</v>
      </c>
    </row>
    <row r="95" spans="16:17" x14ac:dyDescent="0.35">
      <c r="P95" s="27">
        <v>88</v>
      </c>
      <c r="Q95" s="28" t="s">
        <v>156</v>
      </c>
    </row>
    <row r="96" spans="16:17" x14ac:dyDescent="0.35">
      <c r="P96" s="27">
        <v>89</v>
      </c>
      <c r="Q96" s="28" t="s">
        <v>156</v>
      </c>
    </row>
    <row r="97" spans="16:17" x14ac:dyDescent="0.35">
      <c r="P97" s="27">
        <v>90</v>
      </c>
      <c r="Q97" s="28" t="s">
        <v>156</v>
      </c>
    </row>
    <row r="98" spans="16:17" x14ac:dyDescent="0.35">
      <c r="P98" s="27">
        <v>91</v>
      </c>
      <c r="Q98" s="28" t="s">
        <v>156</v>
      </c>
    </row>
    <row r="99" spans="16:17" x14ac:dyDescent="0.35">
      <c r="P99" s="27">
        <v>92</v>
      </c>
      <c r="Q99" s="28" t="s">
        <v>156</v>
      </c>
    </row>
    <row r="100" spans="16:17" x14ac:dyDescent="0.35">
      <c r="P100" s="27">
        <v>93</v>
      </c>
      <c r="Q100" s="28" t="s">
        <v>156</v>
      </c>
    </row>
    <row r="101" spans="16:17" x14ac:dyDescent="0.35">
      <c r="P101" s="27">
        <v>94</v>
      </c>
      <c r="Q101" s="28" t="s">
        <v>156</v>
      </c>
    </row>
    <row r="102" spans="16:17" x14ac:dyDescent="0.35">
      <c r="P102" s="27">
        <v>95</v>
      </c>
      <c r="Q102" s="28" t="s">
        <v>156</v>
      </c>
    </row>
    <row r="103" spans="16:17" x14ac:dyDescent="0.35">
      <c r="P103" s="27">
        <v>96</v>
      </c>
      <c r="Q103" s="28" t="s">
        <v>156</v>
      </c>
    </row>
    <row r="104" spans="16:17" x14ac:dyDescent="0.35">
      <c r="P104" s="34">
        <v>97</v>
      </c>
      <c r="Q104" s="28" t="s">
        <v>156</v>
      </c>
    </row>
    <row r="105" spans="16:17" x14ac:dyDescent="0.35">
      <c r="P105" s="34">
        <v>98</v>
      </c>
      <c r="Q105" s="28" t="s">
        <v>156</v>
      </c>
    </row>
    <row r="106" spans="16:17" x14ac:dyDescent="0.35">
      <c r="P106" s="34">
        <v>99</v>
      </c>
      <c r="Q106" s="28" t="s">
        <v>156</v>
      </c>
    </row>
    <row r="107" spans="16:17" x14ac:dyDescent="0.35">
      <c r="P107" s="34">
        <v>100</v>
      </c>
      <c r="Q107" s="28" t="s">
        <v>156</v>
      </c>
    </row>
  </sheetData>
  <mergeCells count="47">
    <mergeCell ref="B45:B46"/>
    <mergeCell ref="C45:N46"/>
    <mergeCell ref="A48:A50"/>
    <mergeCell ref="B48:N50"/>
    <mergeCell ref="B37:B38"/>
    <mergeCell ref="C37:N38"/>
    <mergeCell ref="A41:A44"/>
    <mergeCell ref="D41:N41"/>
    <mergeCell ref="D42:N42"/>
    <mergeCell ref="D43:N43"/>
    <mergeCell ref="D44:N44"/>
    <mergeCell ref="B29:B30"/>
    <mergeCell ref="C29:N30"/>
    <mergeCell ref="D32:N32"/>
    <mergeCell ref="A33:A36"/>
    <mergeCell ref="D33:N33"/>
    <mergeCell ref="D34:N34"/>
    <mergeCell ref="D35:N35"/>
    <mergeCell ref="D36:N36"/>
    <mergeCell ref="B21:B22"/>
    <mergeCell ref="C21:N22"/>
    <mergeCell ref="A25:A28"/>
    <mergeCell ref="D25:N25"/>
    <mergeCell ref="D26:N26"/>
    <mergeCell ref="D27:N27"/>
    <mergeCell ref="D28:N28"/>
    <mergeCell ref="B13:B14"/>
    <mergeCell ref="C13:N14"/>
    <mergeCell ref="A17:A20"/>
    <mergeCell ref="D17:N17"/>
    <mergeCell ref="D18:N18"/>
    <mergeCell ref="D19:N19"/>
    <mergeCell ref="D20:N20"/>
    <mergeCell ref="A4:F4"/>
    <mergeCell ref="G4:J4"/>
    <mergeCell ref="G3:J3"/>
    <mergeCell ref="D8:N8"/>
    <mergeCell ref="A9:A12"/>
    <mergeCell ref="D9:N9"/>
    <mergeCell ref="D10:N10"/>
    <mergeCell ref="D11:N11"/>
    <mergeCell ref="D12:N12"/>
    <mergeCell ref="A1:L1"/>
    <mergeCell ref="A2:F2"/>
    <mergeCell ref="G2:J2"/>
    <mergeCell ref="K2:N2"/>
    <mergeCell ref="A3:F3"/>
  </mergeCells>
  <phoneticPr fontId="28" type="noConversion"/>
  <conditionalFormatting sqref="P9:IV9 A9 B9:B12 B17:B20">
    <cfRule type="cellIs" priority="1" stopIfTrue="1" operator="lessThanOrEqual">
      <formula>5</formula>
    </cfRule>
  </conditionalFormatting>
  <pageMargins left="0" right="0" top="0" bottom="0" header="0" footer="0"/>
  <headerFooter alignWithMargins="0"/>
  <rowBreaks count="3" manualBreakCount="3">
    <brk id="22" max="13" man="1"/>
    <brk id="38" max="13" man="1"/>
    <brk id="54" max="16383" man="1"/>
  </rowBreaks>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125" workbookViewId="0">
      <selection activeCell="A3" sqref="A3:J52"/>
    </sheetView>
  </sheetViews>
  <sheetFormatPr defaultColWidth="11.42578125" defaultRowHeight="12.75" x14ac:dyDescent="0.2"/>
  <sheetData>
    <row r="1" spans="1:17" s="1" customFormat="1" ht="20.100000000000001" customHeight="1" thickBot="1" x14ac:dyDescent="0.4">
      <c r="A1" s="285" t="s">
        <v>135</v>
      </c>
      <c r="B1" s="285"/>
      <c r="C1" s="285"/>
      <c r="D1" s="285"/>
      <c r="E1" s="285"/>
      <c r="F1" s="285"/>
      <c r="G1" s="285"/>
      <c r="H1" s="285"/>
      <c r="I1" s="285"/>
      <c r="J1" s="285"/>
      <c r="K1" s="285"/>
      <c r="L1" s="285"/>
      <c r="M1" s="24"/>
      <c r="N1" s="24"/>
      <c r="O1" s="161" t="str">
        <f>'Output Packet (OP) Checklist'!$O$1</f>
        <v>Output Packet Workbook version 1.4.1 February 2009</v>
      </c>
    </row>
    <row r="2" spans="1:17" s="58" customFormat="1" ht="17.100000000000001" customHeight="1" thickTop="1" thickBot="1" x14ac:dyDescent="0.35">
      <c r="A2" s="248" t="str">
        <f>'Output Packet (OP) Checklist'!A2:F2</f>
        <v>ASSOCIATE NAME: Patrick Padden</v>
      </c>
      <c r="B2" s="249"/>
      <c r="C2" s="250"/>
      <c r="D2" s="251"/>
      <c r="E2" s="251"/>
      <c r="F2" s="252"/>
      <c r="G2" s="248" t="str">
        <f>'Output Packet (OP) Checklist'!G2:K2</f>
        <v>OUTPUT PACKET NUMBER: 4</v>
      </c>
      <c r="H2" s="253"/>
      <c r="I2" s="253"/>
      <c r="J2" s="254"/>
      <c r="K2" s="263"/>
      <c r="L2" s="173"/>
      <c r="M2" s="173"/>
      <c r="N2" s="173"/>
      <c r="O2" s="139"/>
    </row>
    <row r="3" spans="1:17" s="58" customFormat="1" ht="17.100000000000001" customHeight="1" thickTop="1" thickBot="1" x14ac:dyDescent="0.35">
      <c r="A3" s="248" t="str">
        <f>'Output Packet (OP) Checklist'!A3:F3</f>
        <v>OUTPUT REVIEWER: Valerie Seitz</v>
      </c>
      <c r="B3" s="249"/>
      <c r="C3" s="250"/>
      <c r="D3" s="251"/>
      <c r="E3" s="251"/>
      <c r="F3" s="252"/>
      <c r="G3" s="264" t="str">
        <f>'Output Packet (OP) Checklist'!G3:K3</f>
        <v>DATE SUBMITTED:  November 24</v>
      </c>
      <c r="H3" s="269"/>
      <c r="I3" s="269"/>
      <c r="J3" s="270"/>
      <c r="K3" s="59"/>
      <c r="L3" s="24"/>
      <c r="M3" s="24"/>
      <c r="N3" s="24"/>
      <c r="O3" s="57"/>
    </row>
    <row r="4" spans="1:17" s="58" customFormat="1" ht="17.100000000000001" customHeight="1" thickTop="1" thickBot="1" x14ac:dyDescent="0.35">
      <c r="A4" s="255" t="str">
        <f>'Output Packet (OP) Checklist'!A4:F4</f>
        <v>PEER REVIEWER: Trent Rhode</v>
      </c>
      <c r="B4" s="256"/>
      <c r="C4" s="257"/>
      <c r="D4" s="258"/>
      <c r="E4" s="258"/>
      <c r="F4" s="259"/>
      <c r="G4" s="260" t="str">
        <f>'Output Packet (OP) Checklist'!G4:K4</f>
        <v>ORIENTATION VENUE: RDI</v>
      </c>
      <c r="H4" s="261"/>
      <c r="I4" s="261"/>
      <c r="J4" s="262"/>
      <c r="K4" s="56"/>
      <c r="L4" s="56"/>
      <c r="M4" s="55"/>
      <c r="N4" s="56"/>
      <c r="O4" s="57"/>
      <c r="P4" s="60"/>
      <c r="Q4" s="61" t="s">
        <v>157</v>
      </c>
    </row>
    <row r="5" spans="1:17" ht="13.5" thickTop="1" x14ac:dyDescent="0.2">
      <c r="A5" s="292" t="s">
        <v>177</v>
      </c>
      <c r="B5" s="293"/>
      <c r="C5" s="293"/>
      <c r="D5" s="293"/>
      <c r="E5" s="293"/>
      <c r="F5" s="293"/>
      <c r="G5" s="293"/>
      <c r="H5" s="293"/>
      <c r="I5" s="293"/>
      <c r="J5" s="294"/>
    </row>
    <row r="6" spans="1:17" x14ac:dyDescent="0.2">
      <c r="A6" s="295"/>
      <c r="B6" s="296"/>
      <c r="C6" s="296"/>
      <c r="D6" s="296"/>
      <c r="E6" s="296"/>
      <c r="F6" s="296"/>
      <c r="G6" s="296"/>
      <c r="H6" s="296"/>
      <c r="I6" s="296"/>
      <c r="J6" s="297"/>
      <c r="K6" s="169"/>
    </row>
    <row r="7" spans="1:17" x14ac:dyDescent="0.2">
      <c r="A7" s="295"/>
      <c r="B7" s="296"/>
      <c r="C7" s="296"/>
      <c r="D7" s="296"/>
      <c r="E7" s="296"/>
      <c r="F7" s="296"/>
      <c r="G7" s="296"/>
      <c r="H7" s="296"/>
      <c r="I7" s="296"/>
      <c r="J7" s="297"/>
      <c r="K7" s="169"/>
    </row>
    <row r="8" spans="1:17" x14ac:dyDescent="0.2">
      <c r="A8" s="295"/>
      <c r="B8" s="296"/>
      <c r="C8" s="296"/>
      <c r="D8" s="296"/>
      <c r="E8" s="296"/>
      <c r="F8" s="296"/>
      <c r="G8" s="296"/>
      <c r="H8" s="296"/>
      <c r="I8" s="296"/>
      <c r="J8" s="297"/>
      <c r="K8" s="169"/>
    </row>
    <row r="9" spans="1:17" x14ac:dyDescent="0.2">
      <c r="A9" s="295"/>
      <c r="B9" s="296"/>
      <c r="C9" s="296"/>
      <c r="D9" s="296"/>
      <c r="E9" s="296"/>
      <c r="F9" s="296"/>
      <c r="G9" s="296"/>
      <c r="H9" s="296"/>
      <c r="I9" s="296"/>
      <c r="J9" s="297"/>
      <c r="K9" s="169"/>
    </row>
    <row r="10" spans="1:17" x14ac:dyDescent="0.2">
      <c r="A10" s="295"/>
      <c r="B10" s="296"/>
      <c r="C10" s="296"/>
      <c r="D10" s="296"/>
      <c r="E10" s="296"/>
      <c r="F10" s="296"/>
      <c r="G10" s="296"/>
      <c r="H10" s="296"/>
      <c r="I10" s="296"/>
      <c r="J10" s="297"/>
      <c r="K10" s="169"/>
    </row>
    <row r="11" spans="1:17" ht="15" x14ac:dyDescent="0.25">
      <c r="A11" s="295"/>
      <c r="B11" s="296"/>
      <c r="C11" s="296"/>
      <c r="D11" s="296"/>
      <c r="E11" s="296"/>
      <c r="F11" s="296"/>
      <c r="G11" s="296"/>
      <c r="H11" s="296"/>
      <c r="I11" s="296"/>
      <c r="J11" s="297"/>
      <c r="K11" s="169"/>
      <c r="L11" s="168"/>
    </row>
    <row r="12" spans="1:17" x14ac:dyDescent="0.2">
      <c r="A12" s="295"/>
      <c r="B12" s="296"/>
      <c r="C12" s="296"/>
      <c r="D12" s="296"/>
      <c r="E12" s="296"/>
      <c r="F12" s="296"/>
      <c r="G12" s="296"/>
      <c r="H12" s="296"/>
      <c r="I12" s="296"/>
      <c r="J12" s="297"/>
      <c r="K12" s="169"/>
    </row>
    <row r="13" spans="1:17" x14ac:dyDescent="0.2">
      <c r="A13" s="295"/>
      <c r="B13" s="296"/>
      <c r="C13" s="296"/>
      <c r="D13" s="296"/>
      <c r="E13" s="296"/>
      <c r="F13" s="296"/>
      <c r="G13" s="296"/>
      <c r="H13" s="296"/>
      <c r="I13" s="296"/>
      <c r="J13" s="297"/>
      <c r="K13" s="169"/>
    </row>
    <row r="14" spans="1:17" x14ac:dyDescent="0.2">
      <c r="A14" s="295"/>
      <c r="B14" s="296"/>
      <c r="C14" s="296"/>
      <c r="D14" s="296"/>
      <c r="E14" s="296"/>
      <c r="F14" s="296"/>
      <c r="G14" s="296"/>
      <c r="H14" s="296"/>
      <c r="I14" s="296"/>
      <c r="J14" s="297"/>
      <c r="K14" s="169"/>
    </row>
    <row r="15" spans="1:17" x14ac:dyDescent="0.2">
      <c r="A15" s="295"/>
      <c r="B15" s="296"/>
      <c r="C15" s="296"/>
      <c r="D15" s="296"/>
      <c r="E15" s="296"/>
      <c r="F15" s="296"/>
      <c r="G15" s="296"/>
      <c r="H15" s="296"/>
      <c r="I15" s="296"/>
      <c r="J15" s="297"/>
      <c r="K15" s="169"/>
    </row>
    <row r="16" spans="1:17" x14ac:dyDescent="0.2">
      <c r="A16" s="295"/>
      <c r="B16" s="296"/>
      <c r="C16" s="296"/>
      <c r="D16" s="296"/>
      <c r="E16" s="296"/>
      <c r="F16" s="296"/>
      <c r="G16" s="296"/>
      <c r="H16" s="296"/>
      <c r="I16" s="296"/>
      <c r="J16" s="297"/>
    </row>
    <row r="17" spans="1:10" x14ac:dyDescent="0.2">
      <c r="A17" s="295"/>
      <c r="B17" s="296"/>
      <c r="C17" s="296"/>
      <c r="D17" s="296"/>
      <c r="E17" s="296"/>
      <c r="F17" s="296"/>
      <c r="G17" s="296"/>
      <c r="H17" s="296"/>
      <c r="I17" s="296"/>
      <c r="J17" s="297"/>
    </row>
    <row r="18" spans="1:10" x14ac:dyDescent="0.2">
      <c r="A18" s="295"/>
      <c r="B18" s="296"/>
      <c r="C18" s="296"/>
      <c r="D18" s="296"/>
      <c r="E18" s="296"/>
      <c r="F18" s="296"/>
      <c r="G18" s="296"/>
      <c r="H18" s="296"/>
      <c r="I18" s="296"/>
      <c r="J18" s="297"/>
    </row>
    <row r="19" spans="1:10" x14ac:dyDescent="0.2">
      <c r="A19" s="295"/>
      <c r="B19" s="296"/>
      <c r="C19" s="296"/>
      <c r="D19" s="296"/>
      <c r="E19" s="296"/>
      <c r="F19" s="296"/>
      <c r="G19" s="296"/>
      <c r="H19" s="296"/>
      <c r="I19" s="296"/>
      <c r="J19" s="297"/>
    </row>
    <row r="20" spans="1:10" x14ac:dyDescent="0.2">
      <c r="A20" s="295"/>
      <c r="B20" s="296"/>
      <c r="C20" s="296"/>
      <c r="D20" s="296"/>
      <c r="E20" s="296"/>
      <c r="F20" s="296"/>
      <c r="G20" s="296"/>
      <c r="H20" s="296"/>
      <c r="I20" s="296"/>
      <c r="J20" s="297"/>
    </row>
    <row r="21" spans="1:10" x14ac:dyDescent="0.2">
      <c r="A21" s="295"/>
      <c r="B21" s="296"/>
      <c r="C21" s="296"/>
      <c r="D21" s="296"/>
      <c r="E21" s="296"/>
      <c r="F21" s="296"/>
      <c r="G21" s="296"/>
      <c r="H21" s="296"/>
      <c r="I21" s="296"/>
      <c r="J21" s="297"/>
    </row>
    <row r="22" spans="1:10" x14ac:dyDescent="0.2">
      <c r="A22" s="295"/>
      <c r="B22" s="296"/>
      <c r="C22" s="296"/>
      <c r="D22" s="296"/>
      <c r="E22" s="296"/>
      <c r="F22" s="296"/>
      <c r="G22" s="296"/>
      <c r="H22" s="296"/>
      <c r="I22" s="296"/>
      <c r="J22" s="297"/>
    </row>
    <row r="23" spans="1:10" x14ac:dyDescent="0.2">
      <c r="A23" s="295"/>
      <c r="B23" s="296"/>
      <c r="C23" s="296"/>
      <c r="D23" s="296"/>
      <c r="E23" s="296"/>
      <c r="F23" s="296"/>
      <c r="G23" s="296"/>
      <c r="H23" s="296"/>
      <c r="I23" s="296"/>
      <c r="J23" s="297"/>
    </row>
    <row r="24" spans="1:10" x14ac:dyDescent="0.2">
      <c r="A24" s="295"/>
      <c r="B24" s="296"/>
      <c r="C24" s="296"/>
      <c r="D24" s="296"/>
      <c r="E24" s="296"/>
      <c r="F24" s="296"/>
      <c r="G24" s="296"/>
      <c r="H24" s="296"/>
      <c r="I24" s="296"/>
      <c r="J24" s="297"/>
    </row>
    <row r="25" spans="1:10" x14ac:dyDescent="0.2">
      <c r="A25" s="295"/>
      <c r="B25" s="296"/>
      <c r="C25" s="296"/>
      <c r="D25" s="296"/>
      <c r="E25" s="296"/>
      <c r="F25" s="296"/>
      <c r="G25" s="296"/>
      <c r="H25" s="296"/>
      <c r="I25" s="296"/>
      <c r="J25" s="297"/>
    </row>
    <row r="26" spans="1:10" x14ac:dyDescent="0.2">
      <c r="A26" s="295"/>
      <c r="B26" s="296"/>
      <c r="C26" s="296"/>
      <c r="D26" s="296"/>
      <c r="E26" s="296"/>
      <c r="F26" s="296"/>
      <c r="G26" s="296"/>
      <c r="H26" s="296"/>
      <c r="I26" s="296"/>
      <c r="J26" s="297"/>
    </row>
    <row r="27" spans="1:10" x14ac:dyDescent="0.2">
      <c r="A27" s="295"/>
      <c r="B27" s="296"/>
      <c r="C27" s="296"/>
      <c r="D27" s="296"/>
      <c r="E27" s="296"/>
      <c r="F27" s="296"/>
      <c r="G27" s="296"/>
      <c r="H27" s="296"/>
      <c r="I27" s="296"/>
      <c r="J27" s="297"/>
    </row>
    <row r="28" spans="1:10" x14ac:dyDescent="0.2">
      <c r="A28" s="295"/>
      <c r="B28" s="296"/>
      <c r="C28" s="296"/>
      <c r="D28" s="296"/>
      <c r="E28" s="296"/>
      <c r="F28" s="296"/>
      <c r="G28" s="296"/>
      <c r="H28" s="296"/>
      <c r="I28" s="296"/>
      <c r="J28" s="297"/>
    </row>
    <row r="29" spans="1:10" x14ac:dyDescent="0.2">
      <c r="A29" s="295"/>
      <c r="B29" s="296"/>
      <c r="C29" s="296"/>
      <c r="D29" s="296"/>
      <c r="E29" s="296"/>
      <c r="F29" s="296"/>
      <c r="G29" s="296"/>
      <c r="H29" s="296"/>
      <c r="I29" s="296"/>
      <c r="J29" s="297"/>
    </row>
    <row r="30" spans="1:10" x14ac:dyDescent="0.2">
      <c r="A30" s="295"/>
      <c r="B30" s="296"/>
      <c r="C30" s="296"/>
      <c r="D30" s="296"/>
      <c r="E30" s="296"/>
      <c r="F30" s="296"/>
      <c r="G30" s="296"/>
      <c r="H30" s="296"/>
      <c r="I30" s="296"/>
      <c r="J30" s="297"/>
    </row>
    <row r="31" spans="1:10" x14ac:dyDescent="0.2">
      <c r="A31" s="295"/>
      <c r="B31" s="296"/>
      <c r="C31" s="296"/>
      <c r="D31" s="296"/>
      <c r="E31" s="296"/>
      <c r="F31" s="296"/>
      <c r="G31" s="296"/>
      <c r="H31" s="296"/>
      <c r="I31" s="296"/>
      <c r="J31" s="297"/>
    </row>
    <row r="32" spans="1:10" x14ac:dyDescent="0.2">
      <c r="A32" s="295"/>
      <c r="B32" s="296"/>
      <c r="C32" s="296"/>
      <c r="D32" s="296"/>
      <c r="E32" s="296"/>
      <c r="F32" s="296"/>
      <c r="G32" s="296"/>
      <c r="H32" s="296"/>
      <c r="I32" s="296"/>
      <c r="J32" s="297"/>
    </row>
    <row r="33" spans="1:10" x14ac:dyDescent="0.2">
      <c r="A33" s="295"/>
      <c r="B33" s="296"/>
      <c r="C33" s="296"/>
      <c r="D33" s="296"/>
      <c r="E33" s="296"/>
      <c r="F33" s="296"/>
      <c r="G33" s="296"/>
      <c r="H33" s="296"/>
      <c r="I33" s="296"/>
      <c r="J33" s="297"/>
    </row>
    <row r="34" spans="1:10" x14ac:dyDescent="0.2">
      <c r="A34" s="295"/>
      <c r="B34" s="296"/>
      <c r="C34" s="296"/>
      <c r="D34" s="296"/>
      <c r="E34" s="296"/>
      <c r="F34" s="296"/>
      <c r="G34" s="296"/>
      <c r="H34" s="296"/>
      <c r="I34" s="296"/>
      <c r="J34" s="297"/>
    </row>
    <row r="35" spans="1:10" x14ac:dyDescent="0.2">
      <c r="A35" s="295"/>
      <c r="B35" s="296"/>
      <c r="C35" s="296"/>
      <c r="D35" s="296"/>
      <c r="E35" s="296"/>
      <c r="F35" s="296"/>
      <c r="G35" s="296"/>
      <c r="H35" s="296"/>
      <c r="I35" s="296"/>
      <c r="J35" s="297"/>
    </row>
    <row r="36" spans="1:10" x14ac:dyDescent="0.2">
      <c r="A36" s="295"/>
      <c r="B36" s="296"/>
      <c r="C36" s="296"/>
      <c r="D36" s="296"/>
      <c r="E36" s="296"/>
      <c r="F36" s="296"/>
      <c r="G36" s="296"/>
      <c r="H36" s="296"/>
      <c r="I36" s="296"/>
      <c r="J36" s="297"/>
    </row>
    <row r="37" spans="1:10" x14ac:dyDescent="0.2">
      <c r="A37" s="295"/>
      <c r="B37" s="296"/>
      <c r="C37" s="296"/>
      <c r="D37" s="296"/>
      <c r="E37" s="296"/>
      <c r="F37" s="296"/>
      <c r="G37" s="296"/>
      <c r="H37" s="296"/>
      <c r="I37" s="296"/>
      <c r="J37" s="297"/>
    </row>
    <row r="38" spans="1:10" x14ac:dyDescent="0.2">
      <c r="A38" s="295"/>
      <c r="B38" s="296"/>
      <c r="C38" s="296"/>
      <c r="D38" s="296"/>
      <c r="E38" s="296"/>
      <c r="F38" s="296"/>
      <c r="G38" s="296"/>
      <c r="H38" s="296"/>
      <c r="I38" s="296"/>
      <c r="J38" s="297"/>
    </row>
    <row r="39" spans="1:10" x14ac:dyDescent="0.2">
      <c r="A39" s="295"/>
      <c r="B39" s="296"/>
      <c r="C39" s="296"/>
      <c r="D39" s="296"/>
      <c r="E39" s="296"/>
      <c r="F39" s="296"/>
      <c r="G39" s="296"/>
      <c r="H39" s="296"/>
      <c r="I39" s="296"/>
      <c r="J39" s="297"/>
    </row>
    <row r="40" spans="1:10" x14ac:dyDescent="0.2">
      <c r="A40" s="295"/>
      <c r="B40" s="296"/>
      <c r="C40" s="296"/>
      <c r="D40" s="296"/>
      <c r="E40" s="296"/>
      <c r="F40" s="296"/>
      <c r="G40" s="296"/>
      <c r="H40" s="296"/>
      <c r="I40" s="296"/>
      <c r="J40" s="297"/>
    </row>
    <row r="41" spans="1:10" x14ac:dyDescent="0.2">
      <c r="A41" s="295"/>
      <c r="B41" s="296"/>
      <c r="C41" s="296"/>
      <c r="D41" s="296"/>
      <c r="E41" s="296"/>
      <c r="F41" s="296"/>
      <c r="G41" s="296"/>
      <c r="H41" s="296"/>
      <c r="I41" s="296"/>
      <c r="J41" s="297"/>
    </row>
    <row r="42" spans="1:10" x14ac:dyDescent="0.2">
      <c r="A42" s="295"/>
      <c r="B42" s="296"/>
      <c r="C42" s="296"/>
      <c r="D42" s="296"/>
      <c r="E42" s="296"/>
      <c r="F42" s="296"/>
      <c r="G42" s="296"/>
      <c r="H42" s="296"/>
      <c r="I42" s="296"/>
      <c r="J42" s="297"/>
    </row>
    <row r="43" spans="1:10" x14ac:dyDescent="0.2">
      <c r="A43" s="295"/>
      <c r="B43" s="296"/>
      <c r="C43" s="296"/>
      <c r="D43" s="296"/>
      <c r="E43" s="296"/>
      <c r="F43" s="296"/>
      <c r="G43" s="296"/>
      <c r="H43" s="296"/>
      <c r="I43" s="296"/>
      <c r="J43" s="297"/>
    </row>
    <row r="44" spans="1:10" x14ac:dyDescent="0.2">
      <c r="A44" s="295"/>
      <c r="B44" s="296"/>
      <c r="C44" s="296"/>
      <c r="D44" s="296"/>
      <c r="E44" s="296"/>
      <c r="F44" s="296"/>
      <c r="G44" s="296"/>
      <c r="H44" s="296"/>
      <c r="I44" s="296"/>
      <c r="J44" s="297"/>
    </row>
    <row r="45" spans="1:10" x14ac:dyDescent="0.2">
      <c r="A45" s="295"/>
      <c r="B45" s="296"/>
      <c r="C45" s="296"/>
      <c r="D45" s="296"/>
      <c r="E45" s="296"/>
      <c r="F45" s="296"/>
      <c r="G45" s="296"/>
      <c r="H45" s="296"/>
      <c r="I45" s="296"/>
      <c r="J45" s="297"/>
    </row>
    <row r="46" spans="1:10" x14ac:dyDescent="0.2">
      <c r="A46" s="295"/>
      <c r="B46" s="296"/>
      <c r="C46" s="296"/>
      <c r="D46" s="296"/>
      <c r="E46" s="296"/>
      <c r="F46" s="296"/>
      <c r="G46" s="296"/>
      <c r="H46" s="296"/>
      <c r="I46" s="296"/>
      <c r="J46" s="297"/>
    </row>
    <row r="47" spans="1:10" x14ac:dyDescent="0.2">
      <c r="A47" s="295"/>
      <c r="B47" s="296"/>
      <c r="C47" s="296"/>
      <c r="D47" s="296"/>
      <c r="E47" s="296"/>
      <c r="F47" s="296"/>
      <c r="G47" s="296"/>
      <c r="H47" s="296"/>
      <c r="I47" s="296"/>
      <c r="J47" s="297"/>
    </row>
    <row r="48" spans="1:10" x14ac:dyDescent="0.2">
      <c r="A48" s="295"/>
      <c r="B48" s="296"/>
      <c r="C48" s="296"/>
      <c r="D48" s="296"/>
      <c r="E48" s="296"/>
      <c r="F48" s="296"/>
      <c r="G48" s="296"/>
      <c r="H48" s="296"/>
      <c r="I48" s="296"/>
      <c r="J48" s="297"/>
    </row>
    <row r="49" spans="1:10" x14ac:dyDescent="0.2">
      <c r="A49" s="295"/>
      <c r="B49" s="296"/>
      <c r="C49" s="296"/>
      <c r="D49" s="296"/>
      <c r="E49" s="296"/>
      <c r="F49" s="296"/>
      <c r="G49" s="296"/>
      <c r="H49" s="296"/>
      <c r="I49" s="296"/>
      <c r="J49" s="297"/>
    </row>
    <row r="50" spans="1:10" x14ac:dyDescent="0.2">
      <c r="A50" s="295"/>
      <c r="B50" s="296"/>
      <c r="C50" s="296"/>
      <c r="D50" s="296"/>
      <c r="E50" s="296"/>
      <c r="F50" s="296"/>
      <c r="G50" s="296"/>
      <c r="H50" s="296"/>
      <c r="I50" s="296"/>
      <c r="J50" s="297"/>
    </row>
    <row r="51" spans="1:10" x14ac:dyDescent="0.2">
      <c r="A51" s="295"/>
      <c r="B51" s="296"/>
      <c r="C51" s="296"/>
      <c r="D51" s="296"/>
      <c r="E51" s="296"/>
      <c r="F51" s="296"/>
      <c r="G51" s="296"/>
      <c r="H51" s="296"/>
      <c r="I51" s="296"/>
      <c r="J51" s="297"/>
    </row>
    <row r="52" spans="1:10" ht="13.5" thickBot="1" x14ac:dyDescent="0.25">
      <c r="A52" s="298"/>
      <c r="B52" s="299"/>
      <c r="C52" s="299"/>
      <c r="D52" s="299"/>
      <c r="E52" s="299"/>
      <c r="F52" s="299"/>
      <c r="G52" s="299"/>
      <c r="H52" s="299"/>
      <c r="I52" s="299"/>
      <c r="J52" s="300"/>
    </row>
    <row r="53" spans="1:10" ht="13.5" thickTop="1" x14ac:dyDescent="0.2"/>
  </sheetData>
  <mergeCells count="9">
    <mergeCell ref="A5:J52"/>
    <mergeCell ref="A1:L1"/>
    <mergeCell ref="A2:F2"/>
    <mergeCell ref="G2:J2"/>
    <mergeCell ref="K2:N2"/>
    <mergeCell ref="A3:F3"/>
    <mergeCell ref="A4:F4"/>
    <mergeCell ref="G4:J4"/>
    <mergeCell ref="G3:J3"/>
  </mergeCells>
  <phoneticPr fontId="28"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
  <sheetViews>
    <sheetView topLeftCell="A22" zoomScale="125" zoomScaleNormal="85" zoomScalePageLayoutView="85" workbookViewId="0">
      <selection activeCell="A7" sqref="A7:A10"/>
    </sheetView>
  </sheetViews>
  <sheetFormatPr defaultColWidth="11.42578125" defaultRowHeight="15.75" x14ac:dyDescent="0.25"/>
  <cols>
    <col min="1" max="1" width="14.85546875" style="1" customWidth="1"/>
    <col min="2" max="2" width="14.7109375" style="89" customWidth="1"/>
    <col min="3" max="9" width="5.28515625" style="2" customWidth="1"/>
    <col min="10" max="10" width="21.7109375" style="2" customWidth="1"/>
    <col min="11" max="12" width="5.28515625" style="2" customWidth="1"/>
    <col min="13" max="13" width="5.28515625" style="6" customWidth="1"/>
    <col min="14" max="14" width="5.28515625" style="2" customWidth="1"/>
    <col min="15" max="15" width="11.7109375" style="5" customWidth="1"/>
    <col min="16" max="17" width="9.140625" style="1" hidden="1" customWidth="1"/>
    <col min="18" max="18" width="11.42578125" style="1"/>
    <col min="19" max="19" width="10.140625" style="1" customWidth="1"/>
    <col min="20" max="25" width="9.140625" style="1" hidden="1" customWidth="1"/>
    <col min="26" max="16384" width="11.42578125" style="1"/>
  </cols>
  <sheetData>
    <row r="1" spans="1:25" s="58" customFormat="1" ht="20.100000000000001" customHeight="1" thickBot="1" x14ac:dyDescent="0.4">
      <c r="A1" s="247" t="s">
        <v>123</v>
      </c>
      <c r="B1" s="247"/>
      <c r="C1" s="247"/>
      <c r="D1" s="247"/>
      <c r="E1" s="247"/>
      <c r="F1" s="247"/>
      <c r="G1" s="247"/>
      <c r="H1" s="247"/>
      <c r="I1" s="247"/>
      <c r="J1" s="247"/>
      <c r="K1" s="247"/>
      <c r="L1" s="247"/>
      <c r="M1" s="55"/>
      <c r="N1" s="56"/>
      <c r="O1" s="162" t="s">
        <v>200</v>
      </c>
    </row>
    <row r="2" spans="1:25" s="58" customFormat="1" ht="17.100000000000001" customHeight="1" thickTop="1" thickBot="1" x14ac:dyDescent="0.35">
      <c r="A2" s="248" t="str">
        <f>'Output Packet (OP) Checklist'!A2:F2</f>
        <v>ASSOCIATE NAME: Patrick Padden</v>
      </c>
      <c r="B2" s="249"/>
      <c r="C2" s="250"/>
      <c r="D2" s="251"/>
      <c r="E2" s="251"/>
      <c r="F2" s="252"/>
      <c r="G2" s="248" t="str">
        <f>'Output Packet (OP) Checklist'!G2:K2</f>
        <v>OUTPUT PACKET NUMBER: 4</v>
      </c>
      <c r="H2" s="253"/>
      <c r="I2" s="253"/>
      <c r="J2" s="254"/>
      <c r="K2" s="263"/>
      <c r="L2" s="173"/>
      <c r="M2" s="173"/>
      <c r="N2" s="173"/>
      <c r="O2" s="139"/>
    </row>
    <row r="3" spans="1:25" s="58" customFormat="1" ht="17.100000000000001" customHeight="1" thickTop="1" thickBot="1" x14ac:dyDescent="0.35">
      <c r="A3" s="248" t="str">
        <f>'Output Packet (OP) Checklist'!A3:F3</f>
        <v>OUTPUT REVIEWER: Valerie Seitz</v>
      </c>
      <c r="B3" s="249"/>
      <c r="C3" s="250"/>
      <c r="D3" s="251"/>
      <c r="E3" s="251"/>
      <c r="F3" s="252"/>
      <c r="G3" s="264" t="str">
        <f>'Output Packet (OP) Checklist'!G3:K3</f>
        <v>DATE SUBMITTED:  November 24</v>
      </c>
      <c r="H3" s="269"/>
      <c r="I3" s="269"/>
      <c r="J3" s="270"/>
      <c r="K3" s="59"/>
      <c r="L3" s="24"/>
      <c r="M3" s="24"/>
      <c r="N3" s="24"/>
      <c r="O3" s="57"/>
    </row>
    <row r="4" spans="1:25" s="58" customFormat="1" ht="17.100000000000001" customHeight="1" thickTop="1" thickBot="1" x14ac:dyDescent="0.35">
      <c r="A4" s="255" t="str">
        <f>'Output Packet (OP) Checklist'!A4:F4</f>
        <v>PEER REVIEWER: Trent Rhode</v>
      </c>
      <c r="B4" s="256"/>
      <c r="C4" s="257"/>
      <c r="D4" s="258"/>
      <c r="E4" s="258"/>
      <c r="F4" s="259"/>
      <c r="G4" s="260" t="str">
        <f>'Output Packet (OP) Checklist'!G4:K4</f>
        <v>ORIENTATION VENUE: RDI</v>
      </c>
      <c r="H4" s="261"/>
      <c r="I4" s="261"/>
      <c r="J4" s="262"/>
      <c r="K4" s="56"/>
      <c r="L4" s="56"/>
      <c r="M4" s="55"/>
      <c r="N4" s="56"/>
      <c r="O4" s="57"/>
      <c r="P4" s="60">
        <v>1</v>
      </c>
      <c r="Q4" s="61" t="s">
        <v>157</v>
      </c>
    </row>
    <row r="5" spans="1:25" s="58" customFormat="1" ht="15" customHeight="1" x14ac:dyDescent="0.25">
      <c r="A5" s="62"/>
      <c r="B5" s="63"/>
      <c r="C5" s="64"/>
      <c r="D5" s="64"/>
      <c r="E5" s="64"/>
      <c r="F5" s="65"/>
      <c r="G5" s="65"/>
      <c r="H5" s="65"/>
      <c r="I5" s="66"/>
      <c r="J5" s="66"/>
      <c r="K5" s="66"/>
      <c r="L5" s="67"/>
      <c r="M5" s="66"/>
      <c r="N5" s="67"/>
      <c r="O5" s="68"/>
      <c r="P5" s="69">
        <v>2</v>
      </c>
      <c r="Q5" s="61" t="s">
        <v>157</v>
      </c>
    </row>
    <row r="6" spans="1:25" s="58" customFormat="1" ht="27.95" customHeight="1" x14ac:dyDescent="0.25">
      <c r="A6" s="198" t="s">
        <v>194</v>
      </c>
      <c r="B6" s="201"/>
      <c r="C6" s="201"/>
      <c r="D6" s="201"/>
      <c r="E6" s="201"/>
      <c r="F6" s="201"/>
      <c r="G6" s="201"/>
      <c r="H6" s="201"/>
      <c r="I6" s="201"/>
      <c r="J6" s="201"/>
      <c r="K6" s="71"/>
      <c r="L6" s="71"/>
      <c r="M6" s="71"/>
      <c r="N6" s="71"/>
      <c r="O6" s="68"/>
      <c r="P6" s="72">
        <v>3</v>
      </c>
      <c r="Q6" s="61" t="s">
        <v>157</v>
      </c>
    </row>
    <row r="7" spans="1:25" s="58" customFormat="1" ht="180.95" customHeight="1" x14ac:dyDescent="0.25">
      <c r="A7" s="304" t="s">
        <v>180</v>
      </c>
      <c r="B7" s="90" t="s">
        <v>146</v>
      </c>
      <c r="C7" s="309" t="s">
        <v>58</v>
      </c>
      <c r="D7" s="310"/>
      <c r="E7" s="310"/>
      <c r="F7" s="310"/>
      <c r="G7" s="310"/>
      <c r="H7" s="310"/>
      <c r="I7" s="310"/>
      <c r="J7" s="310"/>
      <c r="K7" s="310"/>
      <c r="L7" s="310"/>
      <c r="M7" s="310"/>
      <c r="N7" s="311"/>
      <c r="O7" s="68"/>
      <c r="P7" s="72">
        <v>4</v>
      </c>
      <c r="Q7" s="61" t="s">
        <v>157</v>
      </c>
      <c r="T7" s="58">
        <v>5</v>
      </c>
      <c r="U7" s="58">
        <v>3.95</v>
      </c>
      <c r="V7" s="58">
        <v>3.45</v>
      </c>
      <c r="W7" s="58">
        <v>2.95</v>
      </c>
      <c r="X7" s="58">
        <v>2.4500000000000002</v>
      </c>
      <c r="Y7" s="58">
        <v>1.95</v>
      </c>
    </row>
    <row r="8" spans="1:25" s="58" customFormat="1" ht="105.95" customHeight="1" x14ac:dyDescent="0.25">
      <c r="A8" s="305"/>
      <c r="B8" s="90" t="s">
        <v>153</v>
      </c>
      <c r="C8" s="301" t="s">
        <v>53</v>
      </c>
      <c r="D8" s="306"/>
      <c r="E8" s="306"/>
      <c r="F8" s="306"/>
      <c r="G8" s="306"/>
      <c r="H8" s="306"/>
      <c r="I8" s="306"/>
      <c r="J8" s="306"/>
      <c r="K8" s="306"/>
      <c r="L8" s="306"/>
      <c r="M8" s="306"/>
      <c r="N8" s="307"/>
      <c r="O8" s="68"/>
      <c r="P8" s="72">
        <v>5</v>
      </c>
      <c r="Q8" s="61" t="s">
        <v>157</v>
      </c>
      <c r="T8" s="58">
        <v>4.5</v>
      </c>
      <c r="U8" s="58">
        <v>3.5</v>
      </c>
      <c r="V8" s="58">
        <v>3</v>
      </c>
      <c r="W8" s="58">
        <v>2.5</v>
      </c>
      <c r="X8" s="58">
        <v>2</v>
      </c>
      <c r="Y8" s="58">
        <v>0</v>
      </c>
    </row>
    <row r="9" spans="1:25" s="58" customFormat="1" ht="51.95" customHeight="1" x14ac:dyDescent="0.25">
      <c r="A9" s="305"/>
      <c r="B9" s="90" t="s">
        <v>179</v>
      </c>
      <c r="C9" s="301" t="s">
        <v>56</v>
      </c>
      <c r="D9" s="306"/>
      <c r="E9" s="306"/>
      <c r="F9" s="306"/>
      <c r="G9" s="306"/>
      <c r="H9" s="306"/>
      <c r="I9" s="306"/>
      <c r="J9" s="306"/>
      <c r="K9" s="306"/>
      <c r="L9" s="306"/>
      <c r="M9" s="306"/>
      <c r="N9" s="307"/>
      <c r="O9" s="68"/>
      <c r="P9" s="72">
        <v>6</v>
      </c>
      <c r="Q9" s="61" t="s">
        <v>157</v>
      </c>
      <c r="T9" s="58">
        <v>4</v>
      </c>
    </row>
    <row r="10" spans="1:25" s="58" customFormat="1" ht="42.95" customHeight="1" x14ac:dyDescent="0.25">
      <c r="A10" s="305"/>
      <c r="B10" s="90" t="s">
        <v>122</v>
      </c>
      <c r="C10" s="301" t="s">
        <v>55</v>
      </c>
      <c r="D10" s="306"/>
      <c r="E10" s="306"/>
      <c r="F10" s="306"/>
      <c r="G10" s="306"/>
      <c r="H10" s="306"/>
      <c r="I10" s="306"/>
      <c r="J10" s="306"/>
      <c r="K10" s="306"/>
      <c r="L10" s="306"/>
      <c r="M10" s="306"/>
      <c r="N10" s="307"/>
      <c r="O10" s="68"/>
      <c r="P10" s="72">
        <v>7</v>
      </c>
      <c r="Q10" s="61" t="s">
        <v>157</v>
      </c>
    </row>
    <row r="11" spans="1:25" s="58" customFormat="1" ht="15" customHeight="1" x14ac:dyDescent="0.25">
      <c r="A11" s="163"/>
      <c r="B11" s="164"/>
      <c r="C11" s="165"/>
      <c r="D11" s="166"/>
      <c r="E11" s="166"/>
      <c r="F11" s="166"/>
      <c r="G11" s="166"/>
      <c r="H11" s="166"/>
      <c r="I11" s="166"/>
      <c r="J11" s="166"/>
      <c r="K11" s="166"/>
      <c r="L11" s="166"/>
      <c r="M11" s="166"/>
      <c r="N11" s="166"/>
      <c r="O11" s="68"/>
      <c r="P11" s="72"/>
      <c r="Q11" s="61"/>
    </row>
    <row r="12" spans="1:25" s="58" customFormat="1" ht="15" customHeight="1" x14ac:dyDescent="0.25">
      <c r="A12" s="163"/>
      <c r="B12" s="164"/>
      <c r="C12" s="165"/>
      <c r="D12" s="166"/>
      <c r="E12" s="166"/>
      <c r="F12" s="166"/>
      <c r="G12" s="166"/>
      <c r="H12" s="166"/>
      <c r="I12" s="166"/>
      <c r="J12" s="166"/>
      <c r="K12" s="166"/>
      <c r="L12" s="166"/>
      <c r="M12" s="166"/>
      <c r="N12" s="166"/>
      <c r="O12" s="68"/>
      <c r="P12" s="72"/>
      <c r="Q12" s="61"/>
    </row>
    <row r="13" spans="1:25" s="58" customFormat="1" ht="15" customHeight="1" x14ac:dyDescent="0.3">
      <c r="A13" s="73"/>
      <c r="B13" s="74"/>
      <c r="C13" s="75"/>
      <c r="D13" s="75"/>
      <c r="E13" s="75"/>
      <c r="F13" s="75"/>
      <c r="G13" s="75"/>
      <c r="H13" s="75"/>
      <c r="I13" s="75"/>
      <c r="J13" s="75"/>
      <c r="K13" s="75"/>
      <c r="L13" s="75"/>
      <c r="M13" s="75"/>
      <c r="N13" s="75"/>
      <c r="O13" s="68"/>
      <c r="P13" s="72">
        <v>10</v>
      </c>
      <c r="Q13" s="61" t="s">
        <v>157</v>
      </c>
    </row>
    <row r="14" spans="1:25" s="58" customFormat="1" ht="15" customHeight="1" x14ac:dyDescent="0.25">
      <c r="A14" s="70"/>
      <c r="B14" s="76"/>
      <c r="C14" s="75"/>
      <c r="D14" s="75"/>
      <c r="E14" s="75"/>
      <c r="F14" s="75"/>
      <c r="G14" s="75"/>
      <c r="H14" s="75"/>
      <c r="I14" s="75"/>
      <c r="J14" s="75"/>
      <c r="K14" s="75"/>
      <c r="L14" s="75"/>
      <c r="M14" s="75"/>
      <c r="N14" s="75"/>
      <c r="O14" s="68"/>
      <c r="P14" s="72">
        <v>11</v>
      </c>
      <c r="Q14" s="61" t="s">
        <v>157</v>
      </c>
    </row>
    <row r="15" spans="1:25" s="58" customFormat="1" ht="42.95" customHeight="1" x14ac:dyDescent="0.25">
      <c r="A15" s="304" t="s">
        <v>175</v>
      </c>
      <c r="B15" s="90" t="s">
        <v>152</v>
      </c>
      <c r="C15" s="301" t="s">
        <v>192</v>
      </c>
      <c r="D15" s="306"/>
      <c r="E15" s="306"/>
      <c r="F15" s="306"/>
      <c r="G15" s="306"/>
      <c r="H15" s="306"/>
      <c r="I15" s="306"/>
      <c r="J15" s="306"/>
      <c r="K15" s="306"/>
      <c r="L15" s="306"/>
      <c r="M15" s="306"/>
      <c r="N15" s="307"/>
      <c r="O15" s="68"/>
      <c r="P15" s="72">
        <v>12</v>
      </c>
      <c r="Q15" s="61" t="s">
        <v>157</v>
      </c>
    </row>
    <row r="16" spans="1:25" s="58" customFormat="1" ht="30.95" customHeight="1" x14ac:dyDescent="0.25">
      <c r="A16" s="305"/>
      <c r="B16" s="90" t="s">
        <v>151</v>
      </c>
      <c r="C16" s="301" t="s">
        <v>54</v>
      </c>
      <c r="D16" s="306"/>
      <c r="E16" s="306"/>
      <c r="F16" s="306"/>
      <c r="G16" s="306"/>
      <c r="H16" s="306"/>
      <c r="I16" s="306"/>
      <c r="J16" s="306"/>
      <c r="K16" s="306"/>
      <c r="L16" s="306"/>
      <c r="M16" s="306"/>
      <c r="N16" s="307"/>
      <c r="O16" s="68"/>
      <c r="P16" s="72">
        <v>13</v>
      </c>
      <c r="Q16" s="61" t="s">
        <v>157</v>
      </c>
    </row>
    <row r="17" spans="1:17" s="58" customFormat="1" ht="32.1" customHeight="1" x14ac:dyDescent="0.25">
      <c r="A17" s="305"/>
      <c r="B17" s="90" t="s">
        <v>126</v>
      </c>
      <c r="C17" s="301" t="s">
        <v>51</v>
      </c>
      <c r="D17" s="306"/>
      <c r="E17" s="306"/>
      <c r="F17" s="306"/>
      <c r="G17" s="306"/>
      <c r="H17" s="306"/>
      <c r="I17" s="306"/>
      <c r="J17" s="306"/>
      <c r="K17" s="306"/>
      <c r="L17" s="306"/>
      <c r="M17" s="306"/>
      <c r="N17" s="307"/>
      <c r="O17" s="68"/>
      <c r="P17" s="72">
        <v>14</v>
      </c>
      <c r="Q17" s="61" t="s">
        <v>157</v>
      </c>
    </row>
    <row r="18" spans="1:17" s="58" customFormat="1" ht="107.1" customHeight="1" x14ac:dyDescent="0.25">
      <c r="A18" s="305"/>
      <c r="B18" s="90" t="s">
        <v>97</v>
      </c>
      <c r="C18" s="301" t="s">
        <v>50</v>
      </c>
      <c r="D18" s="306"/>
      <c r="E18" s="306"/>
      <c r="F18" s="306"/>
      <c r="G18" s="306"/>
      <c r="H18" s="306"/>
      <c r="I18" s="306"/>
      <c r="J18" s="306"/>
      <c r="K18" s="306"/>
      <c r="L18" s="306"/>
      <c r="M18" s="306"/>
      <c r="N18" s="307"/>
      <c r="O18" s="68"/>
      <c r="P18" s="72">
        <v>15</v>
      </c>
      <c r="Q18" s="61" t="s">
        <v>157</v>
      </c>
    </row>
    <row r="19" spans="1:17" s="58" customFormat="1" ht="12.95" customHeight="1" x14ac:dyDescent="0.3">
      <c r="A19" s="73"/>
      <c r="B19" s="74"/>
      <c r="C19" s="75"/>
      <c r="D19" s="75"/>
      <c r="E19" s="75"/>
      <c r="F19" s="75"/>
      <c r="G19" s="75"/>
      <c r="H19" s="75"/>
      <c r="I19" s="75"/>
      <c r="J19" s="75"/>
      <c r="K19" s="75"/>
      <c r="L19" s="75"/>
      <c r="M19" s="75"/>
      <c r="N19" s="75"/>
      <c r="O19" s="68"/>
      <c r="P19" s="72">
        <v>18</v>
      </c>
      <c r="Q19" s="61" t="s">
        <v>157</v>
      </c>
    </row>
    <row r="20" spans="1:17" s="58" customFormat="1" ht="12.95" customHeight="1" x14ac:dyDescent="0.3">
      <c r="A20" s="73"/>
      <c r="B20" s="74"/>
      <c r="C20" s="75"/>
      <c r="D20" s="75"/>
      <c r="E20" s="75"/>
      <c r="F20" s="75"/>
      <c r="G20" s="75"/>
      <c r="H20" s="75"/>
      <c r="I20" s="75"/>
      <c r="J20" s="75"/>
      <c r="K20" s="75"/>
      <c r="L20" s="75"/>
      <c r="M20" s="75"/>
      <c r="N20" s="75"/>
      <c r="O20" s="68"/>
      <c r="P20" s="72"/>
      <c r="Q20" s="61"/>
    </row>
    <row r="21" spans="1:17" s="58" customFormat="1" ht="12.95" customHeight="1" x14ac:dyDescent="0.3">
      <c r="A21" s="73"/>
      <c r="B21" s="74"/>
      <c r="C21" s="75"/>
      <c r="D21" s="75"/>
      <c r="E21" s="75"/>
      <c r="F21" s="75"/>
      <c r="G21" s="75"/>
      <c r="H21" s="75"/>
      <c r="I21" s="75"/>
      <c r="J21" s="75"/>
      <c r="K21" s="75"/>
      <c r="L21" s="75"/>
      <c r="M21" s="75"/>
      <c r="N21" s="75"/>
      <c r="O21" s="68"/>
      <c r="P21" s="72"/>
      <c r="Q21" s="61"/>
    </row>
    <row r="22" spans="1:17" s="58" customFormat="1" ht="12.95" customHeight="1" x14ac:dyDescent="0.25">
      <c r="A22" s="70"/>
      <c r="B22" s="76"/>
      <c r="C22" s="75"/>
      <c r="D22" s="75"/>
      <c r="E22" s="75"/>
      <c r="F22" s="75"/>
      <c r="G22" s="75"/>
      <c r="H22" s="75"/>
      <c r="I22" s="75"/>
      <c r="J22" s="75"/>
      <c r="K22" s="75"/>
      <c r="L22" s="75"/>
      <c r="M22" s="75"/>
      <c r="N22" s="75"/>
      <c r="O22" s="68"/>
      <c r="P22" s="72">
        <v>19</v>
      </c>
      <c r="Q22" s="61" t="s">
        <v>157</v>
      </c>
    </row>
    <row r="23" spans="1:17" s="58" customFormat="1" ht="48" customHeight="1" x14ac:dyDescent="0.25">
      <c r="A23" s="238" t="s">
        <v>88</v>
      </c>
      <c r="B23" s="90" t="s">
        <v>98</v>
      </c>
      <c r="C23" s="301" t="s">
        <v>46</v>
      </c>
      <c r="D23" s="306"/>
      <c r="E23" s="306"/>
      <c r="F23" s="306"/>
      <c r="G23" s="306"/>
      <c r="H23" s="306"/>
      <c r="I23" s="306"/>
      <c r="J23" s="306"/>
      <c r="K23" s="306"/>
      <c r="L23" s="306"/>
      <c r="M23" s="306"/>
      <c r="N23" s="307"/>
      <c r="O23" s="68"/>
      <c r="P23" s="72">
        <v>20</v>
      </c>
      <c r="Q23" s="61" t="s">
        <v>157</v>
      </c>
    </row>
    <row r="24" spans="1:17" s="58" customFormat="1" ht="48" customHeight="1" x14ac:dyDescent="0.25">
      <c r="A24" s="239"/>
      <c r="B24" s="90" t="s">
        <v>99</v>
      </c>
      <c r="C24" s="301" t="s">
        <v>57</v>
      </c>
      <c r="D24" s="306"/>
      <c r="E24" s="306"/>
      <c r="F24" s="306"/>
      <c r="G24" s="306"/>
      <c r="H24" s="306"/>
      <c r="I24" s="306"/>
      <c r="J24" s="306"/>
      <c r="K24" s="306"/>
      <c r="L24" s="306"/>
      <c r="M24" s="306"/>
      <c r="N24" s="307"/>
      <c r="O24" s="68"/>
      <c r="P24" s="72">
        <v>21</v>
      </c>
      <c r="Q24" s="61" t="s">
        <v>157</v>
      </c>
    </row>
    <row r="25" spans="1:17" s="58" customFormat="1" ht="69" customHeight="1" x14ac:dyDescent="0.25">
      <c r="A25" s="239"/>
      <c r="B25" s="90" t="s">
        <v>145</v>
      </c>
      <c r="C25" s="301" t="s">
        <v>49</v>
      </c>
      <c r="D25" s="306"/>
      <c r="E25" s="306"/>
      <c r="F25" s="306"/>
      <c r="G25" s="306"/>
      <c r="H25" s="306"/>
      <c r="I25" s="306"/>
      <c r="J25" s="306"/>
      <c r="K25" s="306"/>
      <c r="L25" s="306"/>
      <c r="M25" s="306"/>
      <c r="N25" s="307"/>
      <c r="O25" s="68"/>
      <c r="P25" s="72">
        <v>22</v>
      </c>
      <c r="Q25" s="61" t="s">
        <v>157</v>
      </c>
    </row>
    <row r="26" spans="1:17" s="58" customFormat="1" ht="72" customHeight="1" x14ac:dyDescent="0.25">
      <c r="A26" s="239"/>
      <c r="B26" s="90" t="s">
        <v>196</v>
      </c>
      <c r="C26" s="301" t="s">
        <v>44</v>
      </c>
      <c r="D26" s="306"/>
      <c r="E26" s="306"/>
      <c r="F26" s="306"/>
      <c r="G26" s="306"/>
      <c r="H26" s="306"/>
      <c r="I26" s="306"/>
      <c r="J26" s="306"/>
      <c r="K26" s="306"/>
      <c r="L26" s="306"/>
      <c r="M26" s="306"/>
      <c r="N26" s="307"/>
      <c r="O26" s="68"/>
      <c r="P26" s="72">
        <v>23</v>
      </c>
      <c r="Q26" s="61" t="s">
        <v>157</v>
      </c>
    </row>
    <row r="27" spans="1:17" s="58" customFormat="1" ht="14.1" customHeight="1" x14ac:dyDescent="0.25">
      <c r="A27" s="167"/>
      <c r="B27" s="164"/>
      <c r="C27" s="165"/>
      <c r="D27" s="166"/>
      <c r="E27" s="166"/>
      <c r="F27" s="166"/>
      <c r="G27" s="166"/>
      <c r="H27" s="166"/>
      <c r="I27" s="166"/>
      <c r="J27" s="166"/>
      <c r="K27" s="166"/>
      <c r="L27" s="166"/>
      <c r="M27" s="166"/>
      <c r="N27" s="166"/>
      <c r="O27" s="68"/>
      <c r="P27" s="72"/>
      <c r="Q27" s="61"/>
    </row>
    <row r="28" spans="1:17" s="58" customFormat="1" ht="14.1" customHeight="1" x14ac:dyDescent="0.25">
      <c r="A28" s="167"/>
      <c r="B28" s="164"/>
      <c r="C28" s="165"/>
      <c r="D28" s="166"/>
      <c r="E28" s="166"/>
      <c r="F28" s="166"/>
      <c r="G28" s="166"/>
      <c r="H28" s="166"/>
      <c r="I28" s="166"/>
      <c r="J28" s="166"/>
      <c r="K28" s="166"/>
      <c r="L28" s="166"/>
      <c r="M28" s="166"/>
      <c r="N28" s="166"/>
      <c r="O28" s="68"/>
      <c r="P28" s="72"/>
      <c r="Q28" s="61"/>
    </row>
    <row r="29" spans="1:17" s="58" customFormat="1" ht="14.1" customHeight="1" x14ac:dyDescent="0.25">
      <c r="A29" s="167"/>
      <c r="B29" s="164"/>
      <c r="C29" s="165"/>
      <c r="D29" s="166"/>
      <c r="E29" s="166"/>
      <c r="F29" s="166"/>
      <c r="G29" s="166"/>
      <c r="H29" s="166"/>
      <c r="I29" s="166"/>
      <c r="J29" s="166"/>
      <c r="K29" s="166"/>
      <c r="L29" s="166"/>
      <c r="M29" s="166"/>
      <c r="N29" s="166"/>
      <c r="O29" s="68"/>
      <c r="P29" s="72"/>
      <c r="Q29" s="61"/>
    </row>
    <row r="30" spans="1:17" s="58" customFormat="1" ht="14.1" customHeight="1" x14ac:dyDescent="0.25">
      <c r="A30" s="70"/>
      <c r="B30" s="76"/>
      <c r="C30" s="77"/>
      <c r="D30" s="75"/>
      <c r="E30" s="75"/>
      <c r="F30" s="75"/>
      <c r="G30" s="75"/>
      <c r="H30" s="75"/>
      <c r="I30" s="75"/>
      <c r="J30" s="75"/>
      <c r="K30" s="75"/>
      <c r="L30" s="75"/>
      <c r="M30" s="75"/>
      <c r="O30" s="68"/>
      <c r="P30" s="72">
        <v>27</v>
      </c>
      <c r="Q30" s="61" t="s">
        <v>157</v>
      </c>
    </row>
    <row r="31" spans="1:17" s="58" customFormat="1" ht="57" customHeight="1" x14ac:dyDescent="0.25">
      <c r="A31" s="304" t="s">
        <v>125</v>
      </c>
      <c r="B31" s="90" t="s">
        <v>176</v>
      </c>
      <c r="C31" s="301" t="s">
        <v>45</v>
      </c>
      <c r="D31" s="302"/>
      <c r="E31" s="302"/>
      <c r="F31" s="302"/>
      <c r="G31" s="302"/>
      <c r="H31" s="302"/>
      <c r="I31" s="302"/>
      <c r="J31" s="302"/>
      <c r="K31" s="302"/>
      <c r="L31" s="302"/>
      <c r="M31" s="302"/>
      <c r="N31" s="303"/>
      <c r="O31" s="68"/>
      <c r="P31" s="72">
        <v>28</v>
      </c>
      <c r="Q31" s="61" t="s">
        <v>157</v>
      </c>
    </row>
    <row r="32" spans="1:17" s="58" customFormat="1" ht="114" customHeight="1" x14ac:dyDescent="0.25">
      <c r="A32" s="305"/>
      <c r="B32" s="90" t="s">
        <v>193</v>
      </c>
      <c r="C32" s="301" t="s">
        <v>52</v>
      </c>
      <c r="D32" s="302"/>
      <c r="E32" s="302"/>
      <c r="F32" s="302"/>
      <c r="G32" s="302"/>
      <c r="H32" s="302"/>
      <c r="I32" s="302"/>
      <c r="J32" s="302"/>
      <c r="K32" s="302"/>
      <c r="L32" s="302"/>
      <c r="M32" s="302"/>
      <c r="N32" s="303"/>
      <c r="O32" s="68"/>
      <c r="P32" s="72">
        <v>29</v>
      </c>
      <c r="Q32" s="61" t="s">
        <v>157</v>
      </c>
    </row>
    <row r="33" spans="1:17" s="58" customFormat="1" ht="81" customHeight="1" x14ac:dyDescent="0.25">
      <c r="A33" s="305"/>
      <c r="B33" s="90" t="s">
        <v>198</v>
      </c>
      <c r="C33" s="301" t="s">
        <v>48</v>
      </c>
      <c r="D33" s="302"/>
      <c r="E33" s="302"/>
      <c r="F33" s="302"/>
      <c r="G33" s="302"/>
      <c r="H33" s="302"/>
      <c r="I33" s="302"/>
      <c r="J33" s="302"/>
      <c r="K33" s="302"/>
      <c r="L33" s="302"/>
      <c r="M33" s="302"/>
      <c r="N33" s="303"/>
      <c r="O33" s="68"/>
      <c r="P33" s="72">
        <v>30</v>
      </c>
      <c r="Q33" s="61" t="s">
        <v>157</v>
      </c>
    </row>
    <row r="34" spans="1:17" s="58" customFormat="1" ht="66.95" customHeight="1" x14ac:dyDescent="0.25">
      <c r="A34" s="305"/>
      <c r="B34" s="90" t="s">
        <v>149</v>
      </c>
      <c r="C34" s="301" t="s">
        <v>37</v>
      </c>
      <c r="D34" s="302"/>
      <c r="E34" s="302"/>
      <c r="F34" s="302"/>
      <c r="G34" s="302"/>
      <c r="H34" s="302"/>
      <c r="I34" s="302"/>
      <c r="J34" s="302"/>
      <c r="K34" s="302"/>
      <c r="L34" s="302"/>
      <c r="M34" s="302"/>
      <c r="N34" s="303"/>
      <c r="O34" s="68"/>
      <c r="P34" s="72">
        <v>31</v>
      </c>
      <c r="Q34" s="61" t="s">
        <v>157</v>
      </c>
    </row>
    <row r="35" spans="1:17" s="68" customFormat="1" ht="14.1" customHeight="1" x14ac:dyDescent="0.3">
      <c r="A35" s="73"/>
      <c r="B35" s="74"/>
      <c r="C35" s="75"/>
      <c r="D35" s="75"/>
      <c r="E35" s="75"/>
      <c r="F35" s="75"/>
      <c r="G35" s="75"/>
      <c r="H35" s="75"/>
      <c r="I35" s="75"/>
      <c r="J35" s="75"/>
      <c r="K35" s="75"/>
      <c r="L35" s="75"/>
      <c r="M35" s="75"/>
      <c r="N35" s="75"/>
      <c r="P35" s="78">
        <v>34</v>
      </c>
      <c r="Q35" s="78" t="s">
        <v>157</v>
      </c>
    </row>
    <row r="36" spans="1:17" s="68" customFormat="1" ht="14.1" customHeight="1" x14ac:dyDescent="0.3">
      <c r="A36" s="73"/>
      <c r="B36" s="74"/>
      <c r="C36" s="75"/>
      <c r="D36" s="75"/>
      <c r="E36" s="75"/>
      <c r="F36" s="75"/>
      <c r="G36" s="75"/>
      <c r="H36" s="75"/>
      <c r="I36" s="75"/>
      <c r="J36" s="75"/>
      <c r="K36" s="75"/>
      <c r="L36" s="75"/>
      <c r="M36" s="75"/>
      <c r="N36" s="75"/>
      <c r="P36" s="78"/>
      <c r="Q36" s="78"/>
    </row>
    <row r="37" spans="1:17" s="68" customFormat="1" ht="14.1" customHeight="1" x14ac:dyDescent="0.3">
      <c r="A37" s="73"/>
      <c r="B37" s="74"/>
      <c r="C37" s="75"/>
      <c r="D37" s="75"/>
      <c r="E37" s="75"/>
      <c r="F37" s="75"/>
      <c r="G37" s="75"/>
      <c r="H37" s="75"/>
      <c r="I37" s="75"/>
      <c r="J37" s="75"/>
      <c r="K37" s="75"/>
      <c r="L37" s="75"/>
      <c r="M37" s="75"/>
      <c r="N37" s="75"/>
      <c r="P37" s="78"/>
      <c r="Q37" s="78"/>
    </row>
    <row r="38" spans="1:17" s="68" customFormat="1" ht="14.1" customHeight="1" x14ac:dyDescent="0.2">
      <c r="A38" s="70"/>
      <c r="B38" s="76"/>
      <c r="C38" s="75"/>
      <c r="D38" s="75"/>
      <c r="E38" s="75"/>
      <c r="F38" s="75"/>
      <c r="G38" s="75"/>
      <c r="H38" s="75"/>
      <c r="I38" s="75"/>
      <c r="J38" s="75"/>
      <c r="K38" s="75"/>
      <c r="L38" s="75"/>
      <c r="M38" s="75"/>
      <c r="N38" s="75"/>
      <c r="P38" s="72">
        <v>35</v>
      </c>
      <c r="Q38" s="61" t="s">
        <v>157</v>
      </c>
    </row>
    <row r="39" spans="1:17" s="68" customFormat="1" ht="48" customHeight="1" x14ac:dyDescent="0.2">
      <c r="A39" s="304" t="s">
        <v>100</v>
      </c>
      <c r="B39" s="90" t="s">
        <v>104</v>
      </c>
      <c r="C39" s="301" t="s">
        <v>64</v>
      </c>
      <c r="D39" s="302"/>
      <c r="E39" s="302"/>
      <c r="F39" s="302"/>
      <c r="G39" s="302"/>
      <c r="H39" s="302"/>
      <c r="I39" s="302"/>
      <c r="J39" s="302"/>
      <c r="K39" s="302"/>
      <c r="L39" s="302"/>
      <c r="M39" s="302"/>
      <c r="N39" s="303"/>
      <c r="P39" s="72">
        <v>36</v>
      </c>
      <c r="Q39" s="61" t="s">
        <v>157</v>
      </c>
    </row>
    <row r="40" spans="1:17" s="58" customFormat="1" ht="48" customHeight="1" x14ac:dyDescent="0.25">
      <c r="A40" s="308"/>
      <c r="B40" s="90" t="s">
        <v>105</v>
      </c>
      <c r="C40" s="301" t="s">
        <v>201</v>
      </c>
      <c r="D40" s="302"/>
      <c r="E40" s="302"/>
      <c r="F40" s="302"/>
      <c r="G40" s="302"/>
      <c r="H40" s="302"/>
      <c r="I40" s="302"/>
      <c r="J40" s="302"/>
      <c r="K40" s="302"/>
      <c r="L40" s="302"/>
      <c r="M40" s="302"/>
      <c r="N40" s="303"/>
      <c r="O40" s="68"/>
      <c r="P40" s="72">
        <v>37</v>
      </c>
      <c r="Q40" s="61" t="s">
        <v>157</v>
      </c>
    </row>
    <row r="41" spans="1:17" s="58" customFormat="1" ht="83.1" customHeight="1" x14ac:dyDescent="0.25">
      <c r="A41" s="308"/>
      <c r="B41" s="90" t="s">
        <v>82</v>
      </c>
      <c r="C41" s="301" t="s">
        <v>63</v>
      </c>
      <c r="D41" s="302"/>
      <c r="E41" s="302"/>
      <c r="F41" s="302"/>
      <c r="G41" s="302"/>
      <c r="H41" s="302"/>
      <c r="I41" s="302"/>
      <c r="J41" s="302"/>
      <c r="K41" s="302"/>
      <c r="L41" s="302"/>
      <c r="M41" s="302"/>
      <c r="N41" s="303"/>
      <c r="O41" s="68"/>
      <c r="P41" s="72">
        <v>38</v>
      </c>
      <c r="Q41" s="61" t="s">
        <v>157</v>
      </c>
    </row>
    <row r="42" spans="1:17" s="58" customFormat="1" ht="48" customHeight="1" x14ac:dyDescent="0.25">
      <c r="A42" s="308"/>
      <c r="B42" s="90" t="s">
        <v>143</v>
      </c>
      <c r="C42" s="301" t="s">
        <v>62</v>
      </c>
      <c r="D42" s="302"/>
      <c r="E42" s="302"/>
      <c r="F42" s="302"/>
      <c r="G42" s="302"/>
      <c r="H42" s="302"/>
      <c r="I42" s="302"/>
      <c r="J42" s="302"/>
      <c r="K42" s="302"/>
      <c r="L42" s="302"/>
      <c r="M42" s="302"/>
      <c r="N42" s="303"/>
      <c r="O42" s="68"/>
      <c r="P42" s="72">
        <v>39</v>
      </c>
      <c r="Q42" s="61" t="s">
        <v>157</v>
      </c>
    </row>
    <row r="43" spans="1:17" s="68" customFormat="1" ht="12.75" x14ac:dyDescent="0.2">
      <c r="B43" s="79"/>
      <c r="C43" s="79"/>
      <c r="D43" s="79"/>
      <c r="E43" s="79"/>
      <c r="F43" s="79"/>
      <c r="G43" s="79"/>
      <c r="H43" s="79"/>
      <c r="I43" s="79"/>
      <c r="J43" s="79"/>
      <c r="K43" s="79"/>
      <c r="L43" s="79"/>
      <c r="M43" s="79"/>
      <c r="N43" s="79"/>
    </row>
    <row r="44" spans="1:17" s="58" customFormat="1" ht="16.5" x14ac:dyDescent="0.3">
      <c r="A44" s="73"/>
      <c r="B44" s="80"/>
      <c r="C44" s="81"/>
      <c r="D44" s="81"/>
      <c r="E44" s="81"/>
      <c r="F44" s="81"/>
      <c r="G44" s="81"/>
      <c r="H44" s="81"/>
      <c r="I44" s="81"/>
      <c r="J44" s="81"/>
      <c r="K44" s="81"/>
      <c r="L44" s="81"/>
      <c r="M44" s="82"/>
      <c r="N44" s="81"/>
      <c r="O44" s="57"/>
      <c r="P44" s="78">
        <v>45</v>
      </c>
      <c r="Q44" s="78" t="s">
        <v>174</v>
      </c>
    </row>
    <row r="45" spans="1:17" s="58" customFormat="1" ht="18" x14ac:dyDescent="0.35">
      <c r="A45" s="83"/>
      <c r="B45" s="84"/>
      <c r="C45" s="85"/>
      <c r="D45" s="86"/>
      <c r="E45" s="86"/>
      <c r="F45" s="86"/>
      <c r="G45" s="86"/>
      <c r="H45" s="86"/>
      <c r="I45" s="86"/>
      <c r="J45" s="86"/>
      <c r="K45" s="86"/>
      <c r="L45" s="86"/>
      <c r="M45" s="86"/>
      <c r="N45" s="86"/>
      <c r="O45" s="57"/>
      <c r="P45" s="72">
        <v>49</v>
      </c>
      <c r="Q45" s="61" t="s">
        <v>174</v>
      </c>
    </row>
    <row r="46" spans="1:17" s="58" customFormat="1" ht="16.5" x14ac:dyDescent="0.3">
      <c r="A46" s="87"/>
      <c r="B46" s="84"/>
      <c r="C46" s="81"/>
      <c r="D46" s="81"/>
      <c r="E46" s="81"/>
      <c r="F46" s="81"/>
      <c r="G46" s="81"/>
      <c r="H46" s="81"/>
      <c r="I46" s="81"/>
      <c r="J46" s="81"/>
      <c r="K46" s="81"/>
      <c r="L46" s="81"/>
      <c r="M46" s="82"/>
      <c r="N46" s="81"/>
      <c r="O46" s="57"/>
      <c r="P46" s="78">
        <v>49.5</v>
      </c>
      <c r="Q46" s="78" t="s">
        <v>158</v>
      </c>
    </row>
    <row r="47" spans="1:17" s="58" customFormat="1" x14ac:dyDescent="0.25">
      <c r="A47" s="87"/>
      <c r="B47" s="88"/>
      <c r="C47" s="81"/>
      <c r="D47" s="81"/>
      <c r="E47" s="81"/>
      <c r="F47" s="81"/>
      <c r="G47" s="81"/>
      <c r="H47" s="81"/>
      <c r="I47" s="81"/>
      <c r="J47" s="81"/>
      <c r="K47" s="81"/>
      <c r="L47" s="81"/>
      <c r="M47" s="82"/>
      <c r="N47" s="81"/>
      <c r="O47" s="57"/>
      <c r="P47" s="72">
        <v>50</v>
      </c>
      <c r="Q47" s="61" t="s">
        <v>158</v>
      </c>
    </row>
    <row r="48" spans="1:17" s="58" customFormat="1" x14ac:dyDescent="0.25">
      <c r="B48" s="89"/>
      <c r="C48" s="56"/>
      <c r="D48" s="56"/>
      <c r="E48" s="56"/>
      <c r="F48" s="56"/>
      <c r="G48" s="56"/>
      <c r="H48" s="56"/>
      <c r="I48" s="56"/>
      <c r="J48" s="56"/>
      <c r="K48" s="56"/>
      <c r="L48" s="56"/>
      <c r="M48" s="55"/>
      <c r="N48" s="56"/>
      <c r="O48" s="57"/>
      <c r="P48" s="72">
        <v>51</v>
      </c>
      <c r="Q48" s="61" t="s">
        <v>158</v>
      </c>
    </row>
    <row r="49" spans="2:17" s="58" customFormat="1" x14ac:dyDescent="0.25">
      <c r="B49" s="89"/>
      <c r="C49" s="56"/>
      <c r="D49" s="56"/>
      <c r="E49" s="56"/>
      <c r="F49" s="56"/>
      <c r="G49" s="56"/>
      <c r="H49" s="56"/>
      <c r="I49" s="56"/>
      <c r="J49" s="56"/>
      <c r="K49" s="56"/>
      <c r="L49" s="56"/>
      <c r="M49" s="55"/>
      <c r="N49" s="56"/>
      <c r="O49" s="57"/>
      <c r="P49" s="72">
        <v>52</v>
      </c>
      <c r="Q49" s="61" t="s">
        <v>158</v>
      </c>
    </row>
    <row r="50" spans="2:17" s="58" customFormat="1" x14ac:dyDescent="0.25">
      <c r="B50" s="89"/>
      <c r="C50" s="56"/>
      <c r="D50" s="56"/>
      <c r="E50" s="56"/>
      <c r="F50" s="56"/>
      <c r="G50" s="56"/>
      <c r="H50" s="56"/>
      <c r="I50" s="56"/>
      <c r="J50" s="56"/>
      <c r="K50" s="56"/>
      <c r="L50" s="56"/>
      <c r="M50" s="55"/>
      <c r="N50" s="56"/>
      <c r="O50" s="57"/>
      <c r="P50" s="72">
        <v>53</v>
      </c>
      <c r="Q50" s="61" t="s">
        <v>158</v>
      </c>
    </row>
    <row r="51" spans="2:17" s="58" customFormat="1" x14ac:dyDescent="0.25">
      <c r="B51" s="89"/>
      <c r="C51" s="56"/>
      <c r="D51" s="56"/>
      <c r="E51" s="56"/>
      <c r="F51" s="56"/>
      <c r="G51" s="56"/>
      <c r="H51" s="56"/>
      <c r="I51" s="56"/>
      <c r="J51" s="56"/>
      <c r="K51" s="56"/>
      <c r="L51" s="56"/>
      <c r="M51" s="55"/>
      <c r="N51" s="56"/>
      <c r="O51" s="57"/>
      <c r="P51" s="78">
        <v>54</v>
      </c>
      <c r="Q51" s="78" t="s">
        <v>158</v>
      </c>
    </row>
    <row r="52" spans="2:17" s="58" customFormat="1" x14ac:dyDescent="0.25">
      <c r="B52" s="89"/>
      <c r="C52" s="56"/>
      <c r="D52" s="56"/>
      <c r="E52" s="56"/>
      <c r="F52" s="56"/>
      <c r="G52" s="56"/>
      <c r="H52" s="56"/>
      <c r="I52" s="56"/>
      <c r="J52" s="56"/>
      <c r="K52" s="56"/>
      <c r="L52" s="56"/>
      <c r="M52" s="55"/>
      <c r="N52" s="56"/>
      <c r="O52" s="57"/>
      <c r="P52" s="72">
        <v>55</v>
      </c>
      <c r="Q52" s="61" t="s">
        <v>158</v>
      </c>
    </row>
    <row r="53" spans="2:17" s="58" customFormat="1" x14ac:dyDescent="0.25">
      <c r="B53" s="89"/>
      <c r="C53" s="56"/>
      <c r="D53" s="56"/>
      <c r="E53" s="56"/>
      <c r="F53" s="56"/>
      <c r="G53" s="56"/>
      <c r="H53" s="56"/>
      <c r="I53" s="56"/>
      <c r="J53" s="56"/>
      <c r="K53" s="56"/>
      <c r="L53" s="56"/>
      <c r="M53" s="55"/>
      <c r="N53" s="56"/>
      <c r="O53" s="57"/>
      <c r="P53" s="72">
        <v>56</v>
      </c>
      <c r="Q53" s="61" t="s">
        <v>158</v>
      </c>
    </row>
    <row r="54" spans="2:17" s="58" customFormat="1" x14ac:dyDescent="0.25">
      <c r="B54" s="89"/>
      <c r="C54" s="56"/>
      <c r="D54" s="56"/>
      <c r="E54" s="56"/>
      <c r="F54" s="56"/>
      <c r="G54" s="56"/>
      <c r="H54" s="56"/>
      <c r="I54" s="56"/>
      <c r="J54" s="56"/>
      <c r="K54" s="56"/>
      <c r="L54" s="56"/>
      <c r="M54" s="55"/>
      <c r="N54" s="56"/>
      <c r="O54" s="57"/>
      <c r="P54" s="72">
        <v>57</v>
      </c>
      <c r="Q54" s="61" t="s">
        <v>158</v>
      </c>
    </row>
    <row r="55" spans="2:17" s="58" customFormat="1" x14ac:dyDescent="0.25">
      <c r="B55" s="89"/>
      <c r="C55" s="56"/>
      <c r="D55" s="56"/>
      <c r="E55" s="56"/>
      <c r="F55" s="56"/>
      <c r="G55" s="56"/>
      <c r="H55" s="56"/>
      <c r="I55" s="56"/>
      <c r="J55" s="56"/>
      <c r="K55" s="56"/>
      <c r="L55" s="56"/>
      <c r="M55" s="55"/>
      <c r="N55" s="56"/>
      <c r="O55" s="57"/>
      <c r="P55" s="72">
        <v>58</v>
      </c>
      <c r="Q55" s="61" t="s">
        <v>158</v>
      </c>
    </row>
    <row r="56" spans="2:17" s="58" customFormat="1" x14ac:dyDescent="0.25">
      <c r="B56" s="89"/>
      <c r="C56" s="56"/>
      <c r="D56" s="56"/>
      <c r="E56" s="56"/>
      <c r="F56" s="56"/>
      <c r="G56" s="56"/>
      <c r="H56" s="56"/>
      <c r="I56" s="56"/>
      <c r="J56" s="56"/>
      <c r="K56" s="56"/>
      <c r="L56" s="56"/>
      <c r="M56" s="55"/>
      <c r="N56" s="56"/>
      <c r="O56" s="57"/>
      <c r="P56" s="72">
        <v>59</v>
      </c>
      <c r="Q56" s="61" t="s">
        <v>158</v>
      </c>
    </row>
    <row r="57" spans="2:17" s="58" customFormat="1" x14ac:dyDescent="0.25">
      <c r="B57" s="89"/>
      <c r="C57" s="56"/>
      <c r="D57" s="56"/>
      <c r="E57" s="56"/>
      <c r="F57" s="56"/>
      <c r="G57" s="56"/>
      <c r="H57" s="56"/>
      <c r="I57" s="56"/>
      <c r="J57" s="56"/>
      <c r="K57" s="56"/>
      <c r="L57" s="56"/>
      <c r="M57" s="55"/>
      <c r="N57" s="56"/>
      <c r="O57" s="57"/>
      <c r="P57" s="72">
        <v>60</v>
      </c>
      <c r="Q57" s="61" t="s">
        <v>158</v>
      </c>
    </row>
    <row r="58" spans="2:17" s="58" customFormat="1" x14ac:dyDescent="0.25">
      <c r="B58" s="89"/>
      <c r="C58" s="56"/>
      <c r="D58" s="56"/>
      <c r="E58" s="56"/>
      <c r="F58" s="56"/>
      <c r="G58" s="56"/>
      <c r="H58" s="56"/>
      <c r="I58" s="56"/>
      <c r="J58" s="56"/>
      <c r="K58" s="56"/>
      <c r="L58" s="56"/>
      <c r="M58" s="55"/>
      <c r="N58" s="56"/>
      <c r="O58" s="57"/>
      <c r="P58" s="72">
        <v>61</v>
      </c>
      <c r="Q58" s="61" t="s">
        <v>158</v>
      </c>
    </row>
    <row r="59" spans="2:17" s="58" customFormat="1" x14ac:dyDescent="0.25">
      <c r="B59" s="89"/>
      <c r="C59" s="56"/>
      <c r="D59" s="56"/>
      <c r="E59" s="56"/>
      <c r="F59" s="56"/>
      <c r="G59" s="56"/>
      <c r="H59" s="56"/>
      <c r="I59" s="56"/>
      <c r="J59" s="56"/>
      <c r="K59" s="56"/>
      <c r="L59" s="56"/>
      <c r="M59" s="55"/>
      <c r="N59" s="56"/>
      <c r="O59" s="57"/>
      <c r="P59" s="72">
        <v>62</v>
      </c>
      <c r="Q59" s="61" t="s">
        <v>158</v>
      </c>
    </row>
    <row r="60" spans="2:17" s="58" customFormat="1" x14ac:dyDescent="0.25">
      <c r="B60" s="89"/>
      <c r="C60" s="56"/>
      <c r="D60" s="56"/>
      <c r="E60" s="56"/>
      <c r="F60" s="56"/>
      <c r="G60" s="56"/>
      <c r="H60" s="56"/>
      <c r="I60" s="56"/>
      <c r="J60" s="56"/>
      <c r="K60" s="56"/>
      <c r="L60" s="56"/>
      <c r="M60" s="55"/>
      <c r="N60" s="56"/>
      <c r="O60" s="57"/>
      <c r="P60" s="72">
        <v>63</v>
      </c>
      <c r="Q60" s="61" t="s">
        <v>158</v>
      </c>
    </row>
    <row r="61" spans="2:17" s="58" customFormat="1" x14ac:dyDescent="0.25">
      <c r="B61" s="89"/>
      <c r="C61" s="56"/>
      <c r="D61" s="56"/>
      <c r="E61" s="56"/>
      <c r="F61" s="56"/>
      <c r="G61" s="56"/>
      <c r="H61" s="56"/>
      <c r="I61" s="56"/>
      <c r="J61" s="56"/>
      <c r="K61" s="56"/>
      <c r="L61" s="56"/>
      <c r="M61" s="55"/>
      <c r="N61" s="56"/>
      <c r="O61" s="57"/>
      <c r="P61" s="72">
        <v>64</v>
      </c>
      <c r="Q61" s="61" t="s">
        <v>158</v>
      </c>
    </row>
    <row r="62" spans="2:17" s="58" customFormat="1" x14ac:dyDescent="0.25">
      <c r="B62" s="89"/>
      <c r="C62" s="56"/>
      <c r="D62" s="56"/>
      <c r="E62" s="56"/>
      <c r="F62" s="56"/>
      <c r="G62" s="56"/>
      <c r="H62" s="56"/>
      <c r="I62" s="56"/>
      <c r="J62" s="56"/>
      <c r="K62" s="56"/>
      <c r="L62" s="56"/>
      <c r="M62" s="55"/>
      <c r="N62" s="56"/>
      <c r="O62" s="57"/>
      <c r="P62" s="72">
        <v>65</v>
      </c>
      <c r="Q62" s="61" t="s">
        <v>158</v>
      </c>
    </row>
    <row r="63" spans="2:17" s="58" customFormat="1" x14ac:dyDescent="0.25">
      <c r="B63" s="89"/>
      <c r="C63" s="56"/>
      <c r="D63" s="56"/>
      <c r="E63" s="56"/>
      <c r="F63" s="56"/>
      <c r="G63" s="56"/>
      <c r="H63" s="56"/>
      <c r="I63" s="56"/>
      <c r="J63" s="56"/>
      <c r="K63" s="56"/>
      <c r="L63" s="56"/>
      <c r="M63" s="55"/>
      <c r="N63" s="56"/>
      <c r="O63" s="57"/>
      <c r="P63" s="72">
        <v>66</v>
      </c>
      <c r="Q63" s="61" t="s">
        <v>158</v>
      </c>
    </row>
    <row r="64" spans="2:17" s="58" customFormat="1" x14ac:dyDescent="0.25">
      <c r="B64" s="89"/>
      <c r="C64" s="56"/>
      <c r="D64" s="56"/>
      <c r="E64" s="56"/>
      <c r="F64" s="56"/>
      <c r="G64" s="56"/>
      <c r="H64" s="56"/>
      <c r="I64" s="56"/>
      <c r="J64" s="56"/>
      <c r="K64" s="56"/>
      <c r="L64" s="56"/>
      <c r="M64" s="55"/>
      <c r="N64" s="56"/>
      <c r="O64" s="57"/>
      <c r="P64" s="72">
        <v>67</v>
      </c>
      <c r="Q64" s="61" t="s">
        <v>158</v>
      </c>
    </row>
    <row r="65" spans="2:17" s="58" customFormat="1" x14ac:dyDescent="0.25">
      <c r="B65" s="89"/>
      <c r="C65" s="56"/>
      <c r="D65" s="56"/>
      <c r="E65" s="56"/>
      <c r="F65" s="56"/>
      <c r="G65" s="56"/>
      <c r="H65" s="56"/>
      <c r="I65" s="56"/>
      <c r="J65" s="56"/>
      <c r="K65" s="56"/>
      <c r="L65" s="56"/>
      <c r="M65" s="55"/>
      <c r="N65" s="56"/>
      <c r="O65" s="57"/>
      <c r="P65" s="72">
        <v>68</v>
      </c>
      <c r="Q65" s="61" t="s">
        <v>158</v>
      </c>
    </row>
    <row r="66" spans="2:17" s="58" customFormat="1" x14ac:dyDescent="0.25">
      <c r="B66" s="89"/>
      <c r="C66" s="56"/>
      <c r="D66" s="56"/>
      <c r="E66" s="56"/>
      <c r="F66" s="56"/>
      <c r="G66" s="56"/>
      <c r="H66" s="56"/>
      <c r="I66" s="56"/>
      <c r="J66" s="56"/>
      <c r="K66" s="56"/>
      <c r="L66" s="56"/>
      <c r="M66" s="55"/>
      <c r="N66" s="56"/>
      <c r="O66" s="57"/>
      <c r="P66" s="72">
        <v>69</v>
      </c>
      <c r="Q66" s="61" t="s">
        <v>158</v>
      </c>
    </row>
    <row r="67" spans="2:17" s="58" customFormat="1" x14ac:dyDescent="0.25">
      <c r="B67" s="89"/>
      <c r="C67" s="56"/>
      <c r="D67" s="56"/>
      <c r="E67" s="56"/>
      <c r="F67" s="56"/>
      <c r="G67" s="56"/>
      <c r="H67" s="56"/>
      <c r="I67" s="56"/>
      <c r="J67" s="56"/>
      <c r="K67" s="56"/>
      <c r="L67" s="56"/>
      <c r="M67" s="55"/>
      <c r="N67" s="56"/>
      <c r="O67" s="57"/>
      <c r="P67" s="72">
        <v>70</v>
      </c>
      <c r="Q67" s="61" t="s">
        <v>158</v>
      </c>
    </row>
    <row r="68" spans="2:17" s="58" customFormat="1" x14ac:dyDescent="0.25">
      <c r="B68" s="89"/>
      <c r="C68" s="56"/>
      <c r="D68" s="56"/>
      <c r="E68" s="56"/>
      <c r="F68" s="56"/>
      <c r="G68" s="56"/>
      <c r="H68" s="56"/>
      <c r="I68" s="56"/>
      <c r="J68" s="56"/>
      <c r="K68" s="56"/>
      <c r="L68" s="56"/>
      <c r="M68" s="55"/>
      <c r="N68" s="56"/>
      <c r="O68" s="57"/>
      <c r="P68" s="72">
        <v>71</v>
      </c>
      <c r="Q68" s="61" t="s">
        <v>158</v>
      </c>
    </row>
    <row r="69" spans="2:17" s="58" customFormat="1" x14ac:dyDescent="0.25">
      <c r="B69" s="89"/>
      <c r="C69" s="56"/>
      <c r="D69" s="56"/>
      <c r="E69" s="56"/>
      <c r="F69" s="56"/>
      <c r="G69" s="56"/>
      <c r="H69" s="56"/>
      <c r="I69" s="56"/>
      <c r="J69" s="56"/>
      <c r="K69" s="56"/>
      <c r="L69" s="56"/>
      <c r="M69" s="55"/>
      <c r="N69" s="56"/>
      <c r="O69" s="57"/>
      <c r="P69" s="72">
        <v>72</v>
      </c>
      <c r="Q69" s="61" t="s">
        <v>158</v>
      </c>
    </row>
    <row r="70" spans="2:17" s="58" customFormat="1" x14ac:dyDescent="0.25">
      <c r="B70" s="89"/>
      <c r="C70" s="56"/>
      <c r="D70" s="56"/>
      <c r="E70" s="56"/>
      <c r="F70" s="56"/>
      <c r="G70" s="56"/>
      <c r="H70" s="56"/>
      <c r="I70" s="56"/>
      <c r="J70" s="56"/>
      <c r="K70" s="56"/>
      <c r="L70" s="56"/>
      <c r="M70" s="55"/>
      <c r="N70" s="56"/>
      <c r="O70" s="57"/>
      <c r="P70" s="72">
        <v>73</v>
      </c>
      <c r="Q70" s="61" t="s">
        <v>158</v>
      </c>
    </row>
    <row r="71" spans="2:17" s="58" customFormat="1" x14ac:dyDescent="0.25">
      <c r="B71" s="89"/>
      <c r="C71" s="56"/>
      <c r="D71" s="56"/>
      <c r="E71" s="56"/>
      <c r="F71" s="56"/>
      <c r="G71" s="56"/>
      <c r="H71" s="56"/>
      <c r="I71" s="56"/>
      <c r="J71" s="56"/>
      <c r="K71" s="56"/>
      <c r="L71" s="56"/>
      <c r="M71" s="55"/>
      <c r="N71" s="56"/>
      <c r="O71" s="57"/>
      <c r="P71" s="72">
        <v>74</v>
      </c>
      <c r="Q71" s="61" t="s">
        <v>158</v>
      </c>
    </row>
    <row r="72" spans="2:17" s="58" customFormat="1" x14ac:dyDescent="0.25">
      <c r="B72" s="89"/>
      <c r="C72" s="56"/>
      <c r="D72" s="56"/>
      <c r="E72" s="56"/>
      <c r="F72" s="56"/>
      <c r="G72" s="56"/>
      <c r="H72" s="56"/>
      <c r="I72" s="56"/>
      <c r="J72" s="56"/>
      <c r="K72" s="56"/>
      <c r="L72" s="56"/>
      <c r="M72" s="55"/>
      <c r="N72" s="56"/>
      <c r="O72" s="57"/>
      <c r="P72" s="72">
        <v>75</v>
      </c>
      <c r="Q72" s="61" t="s">
        <v>158</v>
      </c>
    </row>
    <row r="73" spans="2:17" s="58" customFormat="1" x14ac:dyDescent="0.25">
      <c r="B73" s="89"/>
      <c r="C73" s="56"/>
      <c r="D73" s="56"/>
      <c r="E73" s="56"/>
      <c r="F73" s="56"/>
      <c r="G73" s="56"/>
      <c r="H73" s="56"/>
      <c r="I73" s="56"/>
      <c r="J73" s="56"/>
      <c r="K73" s="56"/>
      <c r="L73" s="56"/>
      <c r="M73" s="55"/>
      <c r="N73" s="56"/>
      <c r="O73" s="57"/>
      <c r="P73" s="72">
        <v>76</v>
      </c>
      <c r="Q73" s="61" t="s">
        <v>158</v>
      </c>
    </row>
    <row r="74" spans="2:17" s="58" customFormat="1" x14ac:dyDescent="0.25">
      <c r="B74" s="89"/>
      <c r="C74" s="56"/>
      <c r="D74" s="56"/>
      <c r="E74" s="56"/>
      <c r="F74" s="56"/>
      <c r="G74" s="56"/>
      <c r="H74" s="56"/>
      <c r="I74" s="56"/>
      <c r="J74" s="56"/>
      <c r="K74" s="56"/>
      <c r="L74" s="56"/>
      <c r="M74" s="55"/>
      <c r="N74" s="56"/>
      <c r="O74" s="57"/>
      <c r="P74" s="72">
        <v>77</v>
      </c>
      <c r="Q74" s="61" t="s">
        <v>158</v>
      </c>
    </row>
    <row r="75" spans="2:17" s="58" customFormat="1" x14ac:dyDescent="0.25">
      <c r="B75" s="89"/>
      <c r="C75" s="56"/>
      <c r="D75" s="56"/>
      <c r="E75" s="56"/>
      <c r="F75" s="56"/>
      <c r="G75" s="56"/>
      <c r="H75" s="56"/>
      <c r="I75" s="56"/>
      <c r="J75" s="56"/>
      <c r="K75" s="56"/>
      <c r="L75" s="56"/>
      <c r="M75" s="55"/>
      <c r="N75" s="56"/>
      <c r="O75" s="57"/>
      <c r="P75" s="72">
        <v>78</v>
      </c>
      <c r="Q75" s="61" t="s">
        <v>158</v>
      </c>
    </row>
    <row r="76" spans="2:17" s="58" customFormat="1" x14ac:dyDescent="0.25">
      <c r="B76" s="89"/>
      <c r="C76" s="56"/>
      <c r="D76" s="56"/>
      <c r="E76" s="56"/>
      <c r="F76" s="56"/>
      <c r="G76" s="56"/>
      <c r="H76" s="56"/>
      <c r="I76" s="56"/>
      <c r="J76" s="56"/>
      <c r="K76" s="56"/>
      <c r="L76" s="56"/>
      <c r="M76" s="55"/>
      <c r="N76" s="56"/>
      <c r="O76" s="57"/>
      <c r="P76" s="72">
        <v>79</v>
      </c>
      <c r="Q76" s="61" t="s">
        <v>158</v>
      </c>
    </row>
    <row r="77" spans="2:17" s="58" customFormat="1" x14ac:dyDescent="0.25">
      <c r="B77" s="89"/>
      <c r="C77" s="56"/>
      <c r="D77" s="56"/>
      <c r="E77" s="56"/>
      <c r="F77" s="56"/>
      <c r="G77" s="56"/>
      <c r="H77" s="56"/>
      <c r="I77" s="56"/>
      <c r="J77" s="56"/>
      <c r="K77" s="56"/>
      <c r="L77" s="56"/>
      <c r="M77" s="55"/>
      <c r="N77" s="56"/>
      <c r="O77" s="57"/>
      <c r="P77" s="72">
        <v>80</v>
      </c>
      <c r="Q77" s="61" t="s">
        <v>158</v>
      </c>
    </row>
    <row r="78" spans="2:17" s="58" customFormat="1" x14ac:dyDescent="0.25">
      <c r="B78" s="89"/>
      <c r="C78" s="56"/>
      <c r="D78" s="56"/>
      <c r="E78" s="56"/>
      <c r="F78" s="56"/>
      <c r="G78" s="56"/>
      <c r="H78" s="56"/>
      <c r="I78" s="56"/>
      <c r="J78" s="56"/>
      <c r="K78" s="56"/>
      <c r="L78" s="56"/>
      <c r="M78" s="55"/>
      <c r="N78" s="56"/>
      <c r="O78" s="57"/>
      <c r="P78" s="72">
        <v>81</v>
      </c>
      <c r="Q78" s="61" t="s">
        <v>158</v>
      </c>
    </row>
    <row r="79" spans="2:17" s="58" customFormat="1" x14ac:dyDescent="0.25">
      <c r="B79" s="89"/>
      <c r="C79" s="56"/>
      <c r="D79" s="56"/>
      <c r="E79" s="56"/>
      <c r="F79" s="56"/>
      <c r="G79" s="56"/>
      <c r="H79" s="56"/>
      <c r="I79" s="56"/>
      <c r="J79" s="56"/>
      <c r="K79" s="56"/>
      <c r="L79" s="56"/>
      <c r="M79" s="55"/>
      <c r="N79" s="56"/>
      <c r="O79" s="57"/>
      <c r="P79" s="72">
        <v>82</v>
      </c>
      <c r="Q79" s="61" t="s">
        <v>158</v>
      </c>
    </row>
    <row r="80" spans="2:17" s="58" customFormat="1" x14ac:dyDescent="0.25">
      <c r="B80" s="89"/>
      <c r="C80" s="56"/>
      <c r="D80" s="56"/>
      <c r="E80" s="56"/>
      <c r="F80" s="56"/>
      <c r="G80" s="56"/>
      <c r="H80" s="56"/>
      <c r="I80" s="56"/>
      <c r="J80" s="56"/>
      <c r="K80" s="56"/>
      <c r="L80" s="56"/>
      <c r="M80" s="55"/>
      <c r="N80" s="56"/>
      <c r="O80" s="57"/>
      <c r="P80" s="72">
        <v>83</v>
      </c>
      <c r="Q80" s="61" t="s">
        <v>158</v>
      </c>
    </row>
    <row r="81" spans="2:17" s="58" customFormat="1" x14ac:dyDescent="0.25">
      <c r="B81" s="89"/>
      <c r="C81" s="56"/>
      <c r="D81" s="56"/>
      <c r="E81" s="56"/>
      <c r="F81" s="56"/>
      <c r="G81" s="56"/>
      <c r="H81" s="56"/>
      <c r="I81" s="56"/>
      <c r="J81" s="56"/>
      <c r="K81" s="56"/>
      <c r="L81" s="56"/>
      <c r="M81" s="55"/>
      <c r="N81" s="56"/>
      <c r="O81" s="57"/>
      <c r="P81" s="72">
        <v>84</v>
      </c>
      <c r="Q81" s="61" t="s">
        <v>158</v>
      </c>
    </row>
    <row r="82" spans="2:17" x14ac:dyDescent="0.25">
      <c r="P82" s="21">
        <v>82</v>
      </c>
      <c r="Q82" s="3" t="s">
        <v>156</v>
      </c>
    </row>
    <row r="83" spans="2:17" x14ac:dyDescent="0.25">
      <c r="P83" s="21">
        <v>83</v>
      </c>
      <c r="Q83" s="3" t="s">
        <v>156</v>
      </c>
    </row>
    <row r="84" spans="2:17" x14ac:dyDescent="0.25">
      <c r="P84" s="21">
        <v>84</v>
      </c>
      <c r="Q84" s="3" t="s">
        <v>156</v>
      </c>
    </row>
    <row r="85" spans="2:17" x14ac:dyDescent="0.25">
      <c r="P85" s="21">
        <v>85</v>
      </c>
      <c r="Q85" s="3" t="s">
        <v>156</v>
      </c>
    </row>
    <row r="86" spans="2:17" x14ac:dyDescent="0.25">
      <c r="P86" s="21">
        <v>86</v>
      </c>
      <c r="Q86" s="3" t="s">
        <v>156</v>
      </c>
    </row>
    <row r="87" spans="2:17" x14ac:dyDescent="0.25">
      <c r="P87" s="21">
        <v>87</v>
      </c>
      <c r="Q87" s="3" t="s">
        <v>156</v>
      </c>
    </row>
    <row r="88" spans="2:17" x14ac:dyDescent="0.25">
      <c r="P88" s="21">
        <v>88</v>
      </c>
      <c r="Q88" s="3" t="s">
        <v>156</v>
      </c>
    </row>
    <row r="89" spans="2:17" x14ac:dyDescent="0.25">
      <c r="P89" s="21">
        <v>89</v>
      </c>
      <c r="Q89" s="3" t="s">
        <v>156</v>
      </c>
    </row>
    <row r="90" spans="2:17" x14ac:dyDescent="0.25">
      <c r="P90" s="4">
        <v>90</v>
      </c>
      <c r="Q90" s="3" t="s">
        <v>156</v>
      </c>
    </row>
    <row r="91" spans="2:17" x14ac:dyDescent="0.25">
      <c r="P91" s="4">
        <v>91</v>
      </c>
      <c r="Q91" s="3" t="s">
        <v>156</v>
      </c>
    </row>
    <row r="92" spans="2:17" x14ac:dyDescent="0.25">
      <c r="P92" s="4">
        <v>92</v>
      </c>
      <c r="Q92" s="3" t="s">
        <v>156</v>
      </c>
    </row>
    <row r="93" spans="2:17" x14ac:dyDescent="0.25">
      <c r="P93" s="4">
        <v>93</v>
      </c>
      <c r="Q93" s="3" t="s">
        <v>156</v>
      </c>
    </row>
    <row r="94" spans="2:17" x14ac:dyDescent="0.25">
      <c r="P94" s="4">
        <v>94</v>
      </c>
      <c r="Q94" s="3" t="s">
        <v>156</v>
      </c>
    </row>
    <row r="95" spans="2:17" x14ac:dyDescent="0.25">
      <c r="P95" s="4">
        <v>95</v>
      </c>
      <c r="Q95" s="3" t="s">
        <v>156</v>
      </c>
    </row>
    <row r="96" spans="2:17" x14ac:dyDescent="0.25">
      <c r="P96" s="4">
        <v>96</v>
      </c>
      <c r="Q96" s="3" t="s">
        <v>156</v>
      </c>
    </row>
    <row r="97" spans="16:17" x14ac:dyDescent="0.25">
      <c r="P97" s="7">
        <v>97</v>
      </c>
      <c r="Q97" s="8" t="s">
        <v>156</v>
      </c>
    </row>
    <row r="98" spans="16:17" x14ac:dyDescent="0.25">
      <c r="P98" s="7">
        <v>98</v>
      </c>
      <c r="Q98" s="8" t="s">
        <v>156</v>
      </c>
    </row>
    <row r="99" spans="16:17" x14ac:dyDescent="0.25">
      <c r="P99" s="7">
        <v>99</v>
      </c>
      <c r="Q99" s="8" t="s">
        <v>156</v>
      </c>
    </row>
    <row r="100" spans="16:17" x14ac:dyDescent="0.25">
      <c r="P100" s="7">
        <v>100</v>
      </c>
      <c r="Q100" s="8" t="s">
        <v>156</v>
      </c>
    </row>
  </sheetData>
  <mergeCells count="34">
    <mergeCell ref="G3:J3"/>
    <mergeCell ref="C17:N17"/>
    <mergeCell ref="C33:N33"/>
    <mergeCell ref="A23:A26"/>
    <mergeCell ref="C25:N25"/>
    <mergeCell ref="C7:N7"/>
    <mergeCell ref="C8:N8"/>
    <mergeCell ref="C9:N9"/>
    <mergeCell ref="C10:N10"/>
    <mergeCell ref="C23:N23"/>
    <mergeCell ref="C24:N24"/>
    <mergeCell ref="A6:J6"/>
    <mergeCell ref="C41:N41"/>
    <mergeCell ref="A39:A42"/>
    <mergeCell ref="C39:N39"/>
    <mergeCell ref="C40:N40"/>
    <mergeCell ref="A31:A34"/>
    <mergeCell ref="C31:N31"/>
    <mergeCell ref="A1:L1"/>
    <mergeCell ref="A2:F2"/>
    <mergeCell ref="G2:J2"/>
    <mergeCell ref="K2:N2"/>
    <mergeCell ref="C42:N42"/>
    <mergeCell ref="A15:A18"/>
    <mergeCell ref="C15:N15"/>
    <mergeCell ref="C16:N16"/>
    <mergeCell ref="A3:F3"/>
    <mergeCell ref="A4:F4"/>
    <mergeCell ref="G4:J4"/>
    <mergeCell ref="C26:N26"/>
    <mergeCell ref="C32:N32"/>
    <mergeCell ref="A7:A10"/>
    <mergeCell ref="C18:N18"/>
    <mergeCell ref="C34:N34"/>
  </mergeCells>
  <phoneticPr fontId="28" type="noConversion"/>
  <conditionalFormatting sqref="P7:IV7 A7:B7">
    <cfRule type="cellIs" priority="1" stopIfTrue="1" operator="lessThanOrEqual">
      <formula>5</formula>
    </cfRule>
  </conditionalFormatting>
  <pageMargins left="0" right="0" top="0" bottom="0" header="0" footer="0"/>
  <headerFooter alignWithMargins="0"/>
  <rowBreaks count="3" manualBreakCount="3">
    <brk id="18" max="13" man="1"/>
    <brk id="34" max="13" man="1"/>
    <brk id="47" max="16383" man="1"/>
  </rowBreaks>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Output Packet (OP) Checklist</vt:lpstr>
      <vt:lpstr>PoDAPO Self Review </vt:lpstr>
      <vt:lpstr>PoDAPO Output Reviewer</vt:lpstr>
      <vt:lpstr> Peer's Review of Your OP </vt:lpstr>
      <vt:lpstr>Your Review of Peer's OP</vt:lpstr>
      <vt:lpstr>ALG Minutes</vt:lpstr>
      <vt:lpstr> Description of PoDAPO Criteria</vt:lpstr>
      <vt:lpstr>' Description of PoDAPO Criteria'!Print_Area</vt:lpstr>
      <vt:lpstr>' Peer''s Review of Your OP '!Print_Area</vt:lpstr>
      <vt:lpstr>'PoDAPO Output Reviewer'!Print_Area</vt:lpstr>
      <vt:lpstr>'PoDAPO Self Review '!Print_Area</vt:lpstr>
      <vt:lpstr>'Your Review of Peer''s OP'!Print_Area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Output review form</dc:title>
  <dc:subject>IMCA Socrates</dc:subject>
  <dc:creator>Richard Teare</dc:creator>
  <cp:lastModifiedBy>Padpow</cp:lastModifiedBy>
  <cp:lastPrinted>2005-01-13T12:41:12Z</cp:lastPrinted>
  <dcterms:created xsi:type="dcterms:W3CDTF">2003-04-02T08:44:38Z</dcterms:created>
  <dcterms:modified xsi:type="dcterms:W3CDTF">2014-11-18T17:25:45Z</dcterms:modified>
</cp:coreProperties>
</file>