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25" yWindow="0" windowWidth="15480" windowHeight="11640" tabRatio="1000" activeTab="4"/>
  </bookViews>
  <sheets>
    <sheet name="Output Packet (OP) Checklist" sheetId="10" r:id="rId1"/>
    <sheet name="PoDAPO Self Review " sheetId="2" r:id="rId2"/>
    <sheet name="PoDAPO Output Reviewer" sheetId="9" r:id="rId3"/>
    <sheet name=" Peer's Review of Your OP " sheetId="8" r:id="rId4"/>
    <sheet name="Your Review of Peer's OP" sheetId="13" r:id="rId5"/>
    <sheet name="ALG Minutes" sheetId="14" r:id="rId6"/>
    <sheet name=" Description of PoDAPO Criteria" sheetId="12" r:id="rId7"/>
  </sheets>
  <externalReferences>
    <externalReference r:id="rId8"/>
  </externalReferences>
  <definedNames>
    <definedName name="_xlnm.Print_Area" localSheetId="6">' Description of PoDAPO Criteria'!$A$1:$N$47</definedName>
    <definedName name="_xlnm.Print_Area" localSheetId="3">' Peer''s Review of Your OP '!$A$1:$N$54</definedName>
    <definedName name="_xlnm.Print_Area" localSheetId="2">'PoDAPO Output Reviewer'!$A$1:$N$54</definedName>
    <definedName name="_xlnm.Print_Area" localSheetId="1">'PoDAPO Self Review '!$A$1:$N$61</definedName>
    <definedName name="_xlnm.Print_Area" localSheetId="4">'Your Review of Peer''s OP'!$A$1:$N$54</definedName>
  </definedNames>
  <calcPr calcId="145621"/>
</workbook>
</file>

<file path=xl/calcChain.xml><?xml version="1.0" encoding="utf-8"?>
<calcChain xmlns="http://schemas.openxmlformats.org/spreadsheetml/2006/main">
  <c r="B46" i="9" l="1"/>
  <c r="P44" i="9"/>
  <c r="C44" i="9"/>
  <c r="P43" i="9"/>
  <c r="C43" i="9"/>
  <c r="P42" i="9"/>
  <c r="C42" i="9"/>
  <c r="P41" i="9"/>
  <c r="C41" i="9"/>
  <c r="B38" i="9"/>
  <c r="P36" i="9"/>
  <c r="C36" i="9"/>
  <c r="P35" i="9"/>
  <c r="C35" i="9"/>
  <c r="P34" i="9"/>
  <c r="C34" i="9"/>
  <c r="P33" i="9"/>
  <c r="C33" i="9"/>
  <c r="B30" i="9"/>
  <c r="P28" i="9"/>
  <c r="C28" i="9"/>
  <c r="P27" i="9"/>
  <c r="C27" i="9"/>
  <c r="P26" i="9"/>
  <c r="C26" i="9"/>
  <c r="P25" i="9"/>
  <c r="C25" i="9"/>
  <c r="B22" i="9"/>
  <c r="P20" i="9"/>
  <c r="C20" i="9"/>
  <c r="P19" i="9"/>
  <c r="C19" i="9"/>
  <c r="P18" i="9"/>
  <c r="C18" i="9"/>
  <c r="P17" i="9"/>
  <c r="C17" i="9"/>
  <c r="B14" i="9"/>
  <c r="C48" i="9" s="1"/>
  <c r="C50" i="9" s="1"/>
  <c r="P12" i="9"/>
  <c r="C12" i="9"/>
  <c r="P11" i="9"/>
  <c r="C11" i="9"/>
  <c r="P10" i="9"/>
  <c r="C10" i="9"/>
  <c r="P9" i="9"/>
  <c r="C9" i="9"/>
  <c r="A3" i="2" l="1"/>
  <c r="G2" i="14" l="1"/>
  <c r="H10" i="10"/>
  <c r="H12" i="10"/>
  <c r="H14" i="10"/>
  <c r="H16" i="10"/>
  <c r="H18" i="10"/>
  <c r="H20" i="10"/>
  <c r="H22" i="10"/>
  <c r="H30" i="10"/>
  <c r="O1" i="2"/>
  <c r="A2" i="2"/>
  <c r="G2" i="2"/>
  <c r="G3" i="2"/>
  <c r="A4" i="2"/>
  <c r="G4" i="2"/>
  <c r="B9" i="2"/>
  <c r="O9" i="2"/>
  <c r="B10" i="2"/>
  <c r="O10" i="2"/>
  <c r="B11" i="2"/>
  <c r="O11" i="2"/>
  <c r="B12" i="2"/>
  <c r="O12" i="2"/>
  <c r="A14" i="2"/>
  <c r="B17" i="2"/>
  <c r="O17" i="2"/>
  <c r="B18" i="2"/>
  <c r="O18" i="2"/>
  <c r="B19" i="2"/>
  <c r="O19" i="2"/>
  <c r="B20" i="2"/>
  <c r="O20" i="2"/>
  <c r="A22" i="2"/>
  <c r="B25" i="2"/>
  <c r="O25" i="2"/>
  <c r="B26" i="2"/>
  <c r="O26" i="2"/>
  <c r="B27" i="2"/>
  <c r="O27" i="2"/>
  <c r="B28" i="2"/>
  <c r="O28" i="2"/>
  <c r="A30" i="2"/>
  <c r="B33" i="2"/>
  <c r="O33" i="2"/>
  <c r="B34" i="2"/>
  <c r="O34" i="2"/>
  <c r="B35" i="2"/>
  <c r="O35" i="2"/>
  <c r="B36" i="2"/>
  <c r="O36" i="2"/>
  <c r="A38" i="2"/>
  <c r="B41" i="2"/>
  <c r="O41" i="2"/>
  <c r="B42" i="2"/>
  <c r="O42" i="2"/>
  <c r="B43" i="2"/>
  <c r="O43" i="2"/>
  <c r="B44" i="2"/>
  <c r="O44" i="2"/>
  <c r="A46" i="2"/>
  <c r="O1" i="9"/>
  <c r="A2" i="9"/>
  <c r="G2" i="9"/>
  <c r="A3" i="9"/>
  <c r="G3" i="9"/>
  <c r="A4" i="9"/>
  <c r="G4" i="9"/>
  <c r="A14" i="9"/>
  <c r="A22" i="9"/>
  <c r="A30" i="9"/>
  <c r="A38" i="9"/>
  <c r="A46" i="9"/>
  <c r="O1" i="8"/>
  <c r="A2" i="8"/>
  <c r="G2" i="8"/>
  <c r="A3" i="8"/>
  <c r="G3" i="8"/>
  <c r="A4" i="8"/>
  <c r="G4" i="8"/>
  <c r="B9" i="8"/>
  <c r="B10" i="8"/>
  <c r="B11" i="8"/>
  <c r="B12" i="8"/>
  <c r="B17" i="8"/>
  <c r="B18" i="8"/>
  <c r="B19" i="8"/>
  <c r="B20" i="8"/>
  <c r="B25" i="8"/>
  <c r="B26" i="8"/>
  <c r="B27" i="8"/>
  <c r="B28" i="8"/>
  <c r="B33" i="8"/>
  <c r="B34" i="8"/>
  <c r="B35" i="8"/>
  <c r="B36" i="8"/>
  <c r="B41" i="8"/>
  <c r="B42" i="8"/>
  <c r="B43" i="8"/>
  <c r="B44" i="8"/>
  <c r="O1" i="13"/>
  <c r="A2" i="13"/>
  <c r="G2" i="13"/>
  <c r="A3" i="13"/>
  <c r="G3" i="13"/>
  <c r="A4" i="13"/>
  <c r="G4" i="13"/>
  <c r="B9" i="13"/>
  <c r="B10" i="13"/>
  <c r="B11" i="13"/>
  <c r="B12" i="13"/>
  <c r="B17" i="13"/>
  <c r="B18" i="13"/>
  <c r="B19" i="13"/>
  <c r="B20" i="13"/>
  <c r="B25" i="13"/>
  <c r="B26" i="13"/>
  <c r="B27" i="13"/>
  <c r="B28" i="13"/>
  <c r="B33" i="13"/>
  <c r="B34" i="13"/>
  <c r="B35" i="13"/>
  <c r="B36" i="13"/>
  <c r="B41" i="13"/>
  <c r="B42" i="13"/>
  <c r="B43" i="13"/>
  <c r="B44" i="13"/>
  <c r="O1" i="14"/>
  <c r="A3" i="14"/>
  <c r="G3" i="14"/>
  <c r="A4" i="14"/>
  <c r="G4" i="14"/>
  <c r="A2" i="12"/>
  <c r="G2" i="12"/>
  <c r="A3" i="12"/>
  <c r="G3" i="12"/>
  <c r="A4" i="12"/>
  <c r="G4" i="12"/>
  <c r="B48" i="2" l="1"/>
  <c r="B50" i="2" s="1"/>
</calcChain>
</file>

<file path=xl/comments1.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2.xml><?xml version="1.0" encoding="utf-8"?>
<comments xmlns="http://schemas.openxmlformats.org/spreadsheetml/2006/main">
  <authors>
    <author>Ethan Roland</author>
  </authors>
  <commentList>
    <comment ref="C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C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C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C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C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C18" authorId="0">
      <text>
        <r>
          <rPr>
            <sz val="9"/>
            <color indexed="81"/>
            <rFont val="Arial"/>
            <family val="2"/>
          </rPr>
          <t>In what ways have you evidenced good use of design skills to influence the quality of your projects and your action learning pathway?</t>
        </r>
      </text>
    </comment>
    <comment ref="C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C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C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C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C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C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C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C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C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C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C41" authorId="0">
      <text>
        <r>
          <rPr>
            <sz val="9"/>
            <color indexed="81"/>
            <rFont val="Arial"/>
            <family val="2"/>
          </rPr>
          <t>Describe the 'value' of your work according to likely effects / impact on the field.</t>
        </r>
      </text>
    </comment>
    <comment ref="C42" authorId="0">
      <text>
        <r>
          <rPr>
            <sz val="9"/>
            <color indexed="81"/>
            <rFont val="Arial"/>
            <family val="2"/>
          </rPr>
          <t xml:space="preserve">Gains to do with improvements in your professional skills.
</t>
        </r>
      </text>
    </comment>
    <comment ref="C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C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3.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4.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5.xml><?xml version="1.0" encoding="utf-8"?>
<comments xmlns="http://schemas.openxmlformats.org/spreadsheetml/2006/main">
  <authors>
    <author>Ethan Roland</author>
  </authors>
  <commentList>
    <comment ref="B7"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8"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9"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0"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5"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6" authorId="0">
      <text>
        <r>
          <rPr>
            <sz val="9"/>
            <color indexed="81"/>
            <rFont val="Arial"/>
            <family val="2"/>
          </rPr>
          <t>In what ways have you evidenced good use of design skills to influence the quality of your projects and your action learning pathway?</t>
        </r>
      </text>
    </comment>
    <comment ref="B17"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18"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3"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4"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5"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6"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1"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2"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3"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4"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39" authorId="0">
      <text>
        <r>
          <rPr>
            <sz val="9"/>
            <color indexed="81"/>
            <rFont val="Arial"/>
            <family val="2"/>
          </rPr>
          <t>Describe the 'value' of your work according to likely effects / impact on the field.</t>
        </r>
      </text>
    </comment>
    <comment ref="B40" authorId="0">
      <text>
        <r>
          <rPr>
            <sz val="9"/>
            <color indexed="81"/>
            <rFont val="Arial"/>
            <family val="2"/>
          </rPr>
          <t xml:space="preserve">Gains to do with improvements in your professional skills.
</t>
        </r>
      </text>
    </comment>
    <comment ref="B41"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2"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sharedStrings.xml><?xml version="1.0" encoding="utf-8"?>
<sst xmlns="http://schemas.openxmlformats.org/spreadsheetml/2006/main" count="999" uniqueCount="229">
  <si>
    <t>(Insert your ALG minutes here)</t>
    <phoneticPr fontId="28" type="noConversion"/>
  </si>
  <si>
    <t>The main purpose of this form is to assist you to give useful feedback on your colleague's output.</t>
  </si>
  <si>
    <t>Structure, flow and use of illustrations and examples</t>
  </si>
  <si>
    <t>Presentation and organization of output</t>
  </si>
  <si>
    <t>Associate's comments:</t>
  </si>
  <si>
    <t>5.0 4.5 4.0</t>
  </si>
  <si>
    <t xml:space="preserve"> INTERNAL GRADE =</t>
  </si>
  <si>
    <t>CHECK</t>
  </si>
  <si>
    <t>If not 'OK', check entries. See note at end</t>
  </si>
  <si>
    <t>Output Specification</t>
  </si>
  <si>
    <t>Report</t>
  </si>
  <si>
    <t>Forms on the first page - feed into each page</t>
    <phoneticPr fontId="28" type="noConversion"/>
  </si>
  <si>
    <t>hyperlink all the tabs - linked mindmap</t>
    <phoneticPr fontId="28" type="noConversion"/>
  </si>
  <si>
    <r>
      <t>NOTE</t>
    </r>
    <r>
      <rPr>
        <b/>
        <sz val="11"/>
        <rFont val="Trebuchet MS"/>
        <family val="2"/>
      </rPr>
      <t xml:space="preserve">:   The </t>
    </r>
    <r>
      <rPr>
        <b/>
        <sz val="11"/>
        <color indexed="10"/>
        <rFont val="Trebuchet MS"/>
        <family val="2"/>
      </rPr>
      <t>CHECK</t>
    </r>
    <r>
      <rPr>
        <b/>
        <sz val="11"/>
        <rFont val="Trebuchet MS"/>
        <family val="2"/>
      </rPr>
      <t xml:space="preserve"> column prevents more than one entry per row. If </t>
    </r>
    <r>
      <rPr>
        <b/>
        <sz val="11"/>
        <color indexed="10"/>
        <rFont val="Trebuchet MS"/>
        <family val="2"/>
      </rPr>
      <t>FALSE</t>
    </r>
    <r>
      <rPr>
        <b/>
        <sz val="11"/>
        <rFont val="Trebuchet MS"/>
        <family val="2"/>
      </rPr>
      <t xml:space="preserve"> appears in Column O after entering the score, check the inputs.</t>
    </r>
  </si>
  <si>
    <t>PEER'S REVIEW OF YOUR OUTPUT PACKET</t>
    <phoneticPr fontId="0" type="noConversion"/>
  </si>
  <si>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phoneticPr fontId="28" type="noConversion"/>
  </si>
  <si>
    <t>Gains in Competence and attention FOR PROJECT AND OUTPUT</t>
    <phoneticPr fontId="28" type="noConversion"/>
  </si>
  <si>
    <r>
      <t xml:space="preserve">Here are the descriptions of Review Criteria for each Output Packet. </t>
    </r>
    <r>
      <rPr>
        <i/>
        <sz val="10"/>
        <color indexed="10"/>
        <rFont val="Trebuchet MS"/>
      </rPr>
      <t>You may want to format and print out this sheet for quick reference while working on your OP.</t>
    </r>
    <phoneticPr fontId="28" type="noConversion"/>
  </si>
  <si>
    <t>For Descriptions of the PoDAPO Review Criteria, refer to the final tab of this worksheet.</t>
    <phoneticPr fontId="0" type="noConversion"/>
  </si>
  <si>
    <t>Active Experimentation     (Use of piloting and trails)</t>
    <phoneticPr fontId="28" type="noConversion"/>
  </si>
  <si>
    <t>Output Packet Word Counts</t>
    <phoneticPr fontId="28" type="noConversion"/>
  </si>
  <si>
    <t>Collaboration - Engaging with peers and advisors</t>
    <phoneticPr fontId="28" type="noConversion"/>
  </si>
  <si>
    <t>For Descriptions of the PoDAPO Review Criteria, refer to the final tab of this worksheet.</t>
    <phoneticPr fontId="0" type="noConversion"/>
  </si>
  <si>
    <t>Output Packet Workbook version 1.4 December 2008</t>
  </si>
  <si>
    <t xml:space="preserve">Gains to do with improvements in your professional skills.
</t>
    <phoneticPr fontId="28" type="noConversion"/>
  </si>
  <si>
    <r>
      <t xml:space="preserve">Here are the elements that must be included in each Output Packet. Check them off in the appropriate box as they're completed. </t>
    </r>
    <r>
      <rPr>
        <i/>
        <sz val="10"/>
        <color indexed="10"/>
        <rFont val="Trebuchet MS"/>
      </rPr>
      <t>You may want to format and print out this sheet for quick reference while working on your OP.</t>
    </r>
    <phoneticPr fontId="28" type="noConversion"/>
  </si>
  <si>
    <r>
      <t>Explain the technical side of creating this OP. What software did you use? What digital literacy was required to put this OP together? Did you find any people or tutorials particularly useful? Sharing this information will help the rapid growth of the entire Gaia U community.</t>
    </r>
    <r>
      <rPr>
        <i/>
        <sz val="10"/>
        <rFont val="Trebuchet MS"/>
      </rPr>
      <t xml:space="preserve"> (Make this short! A paragraph at most.)</t>
    </r>
    <phoneticPr fontId="28" type="noConversion"/>
  </si>
  <si>
    <t xml:space="preserve">PoDAPO Self Review   </t>
    <phoneticPr fontId="28" type="noConversion"/>
  </si>
  <si>
    <t>MINUTES FROM YOUR ALG MEETING</t>
    <phoneticPr fontId="28" type="noConversion"/>
  </si>
  <si>
    <t>Project Specification(s)</t>
    <phoneticPr fontId="28" type="noConversion"/>
  </si>
  <si>
    <t>Complete a self-review of your OP according to the PoDAPO criteria. Descriptions of the criteria can be found on the final tab of the worksheet.</t>
    <phoneticPr fontId="28" type="noConversion"/>
  </si>
  <si>
    <t>Include evidence that a peer has done a narrative review of your OP.</t>
    <phoneticPr fontId="28" type="noConversion"/>
  </si>
  <si>
    <t>YOUR REVIEW of PEER'S OUTPUT PACKET</t>
    <phoneticPr fontId="28" type="noConversion"/>
  </si>
  <si>
    <t>OUTPUT REVIEWER'S REVIEW of OUTPUT PACKET</t>
    <phoneticPr fontId="0" type="noConversion"/>
  </si>
  <si>
    <t>Resource Review</t>
  </si>
  <si>
    <t>Learning Journal extracts</t>
  </si>
  <si>
    <t>Contributes to knowledge commons</t>
    <phoneticPr fontId="28" type="noConversion"/>
  </si>
  <si>
    <t>OUTPUT PACKET ELEMENT CHECKLIST</t>
    <phoneticPr fontId="0" type="noConversion"/>
  </si>
  <si>
    <t>Abstract Conceptualisation (Use of myths, metaphors, models, theory and research)</t>
    <phoneticPr fontId="28" type="noConversion"/>
  </si>
  <si>
    <t>Editing, shape, size</t>
    <phoneticPr fontId="28" type="noConversion"/>
  </si>
  <si>
    <t>When you have completed the reviewing form email it back to your colleague.</t>
  </si>
  <si>
    <t>Peer's overall comments:</t>
  </si>
  <si>
    <t>Leadership and delegation in Project AND/OR Output</t>
  </si>
  <si>
    <t>Outcomes of Learning Cycle</t>
  </si>
  <si>
    <t>Project</t>
  </si>
  <si>
    <t>Articulation of Approach</t>
  </si>
  <si>
    <t>Mix of media, genres and styles</t>
  </si>
  <si>
    <t>Exceptional</t>
  </si>
  <si>
    <t>Meets requirements well</t>
  </si>
  <si>
    <t>A</t>
  </si>
  <si>
    <t>F</t>
  </si>
  <si>
    <t>D</t>
  </si>
  <si>
    <t>Review criteria</t>
  </si>
  <si>
    <t>TOTAL MARK =</t>
  </si>
  <si>
    <t>Section total =</t>
  </si>
  <si>
    <t>Unsatisfactory (partial resubmission)</t>
  </si>
  <si>
    <t>Fail             (full resubmission)</t>
  </si>
  <si>
    <t>1.95     or      0</t>
  </si>
  <si>
    <t>(A)</t>
  </si>
  <si>
    <t>Well exceeds requirements</t>
  </si>
  <si>
    <t xml:space="preserve"> (B)</t>
  </si>
  <si>
    <t xml:space="preserve"> (C)</t>
  </si>
  <si>
    <t>(D)</t>
  </si>
  <si>
    <t xml:space="preserve"> (E)</t>
  </si>
  <si>
    <t>Satisfactory</t>
  </si>
  <si>
    <t>C</t>
  </si>
  <si>
    <t>B</t>
  </si>
  <si>
    <t>E</t>
  </si>
  <si>
    <t>Design skills</t>
  </si>
  <si>
    <t>Project management OF PROJECT</t>
  </si>
  <si>
    <t>Gains in Process skills</t>
  </si>
  <si>
    <t>Critical Evaluation &amp; Thinking</t>
  </si>
  <si>
    <t>Concrete Experience (Awareness in action)</t>
  </si>
  <si>
    <t xml:space="preserve"> Reflective Observation (Appraisal of action outcomes)</t>
  </si>
  <si>
    <t>Outcomes</t>
  </si>
  <si>
    <t>Action learning skills</t>
  </si>
  <si>
    <t>NOTES:</t>
  </si>
  <si>
    <t xml:space="preserve"> (F)</t>
  </si>
  <si>
    <t>Benefits to Field (Project)</t>
    <phoneticPr fontId="28" type="noConversion"/>
  </si>
  <si>
    <t>Gains in Gaian Skillflexes (Professional)</t>
    <phoneticPr fontId="28" type="noConversion"/>
  </si>
  <si>
    <t>Process skills</t>
  </si>
  <si>
    <t>Presentation and organization of output packet</t>
  </si>
  <si>
    <t>What I liked, what could have been different, no comment</t>
  </si>
  <si>
    <t>A basic overview of the Output Packet. Defines the connection of this OP to your goals as defined in your Learning Goals or at the meta level of your pathway.</t>
    <phoneticPr fontId="28" type="noConversion"/>
  </si>
  <si>
    <t>Evidence of your Action Learning Guild meeting this Output Cycle.</t>
    <phoneticPr fontId="28" type="noConversion"/>
  </si>
  <si>
    <t>All of the following elements must be completed:</t>
    <phoneticPr fontId="28" type="noConversion"/>
  </si>
  <si>
    <t>BSc, MS1, PMGD</t>
  </si>
  <si>
    <t>MS2</t>
  </si>
  <si>
    <t>A list of  resources you have used in your project and the creation of this OP. Can be books, people, conversations, articles, web sites, events, etc.</t>
    <phoneticPr fontId="28" type="noConversion"/>
  </si>
  <si>
    <t>3.95    or    3.5</t>
  </si>
  <si>
    <t>3.45    or    3.0</t>
  </si>
  <si>
    <t>2.95    or    2.5</t>
  </si>
  <si>
    <t>2.45    or    2.0</t>
  </si>
  <si>
    <t>Note: the peer who reviews your OP and the peer whose OP you review DO NOT have to be the same person.</t>
    <phoneticPr fontId="28" type="noConversion"/>
  </si>
  <si>
    <t>Element</t>
    <phoneticPr fontId="28" type="noConversion"/>
  </si>
  <si>
    <t>Description</t>
    <phoneticPr fontId="28" type="noConversion"/>
  </si>
  <si>
    <t>Management of Output Packet Creation</t>
    <phoneticPr fontId="28" type="noConversion"/>
  </si>
  <si>
    <t>DESCRIPTIONS OF PoDAPO CRITERIA</t>
    <phoneticPr fontId="28" type="noConversion"/>
  </si>
  <si>
    <t>(Enter your information above on the FIRST TAB only - the rest fill automatically)</t>
    <phoneticPr fontId="28" type="noConversion"/>
  </si>
  <si>
    <t>Process skills</t>
    <phoneticPr fontId="28" type="noConversion"/>
  </si>
  <si>
    <t>Output Packet</t>
    <phoneticPr fontId="28" type="noConversion"/>
  </si>
  <si>
    <t>What you're looking at right now! Finish all the elements and check'em off.</t>
    <phoneticPr fontId="28" type="noConversion"/>
  </si>
  <si>
    <t>Check when complete!</t>
    <phoneticPr fontId="28" type="noConversion"/>
  </si>
  <si>
    <t>Evidence of your project's outcomes &amp; effects in the world.</t>
    <phoneticPr fontId="28" type="noConversion"/>
  </si>
  <si>
    <t>Additional evidence not included in the Report, mostly documenting the "What" of your project -- Often more detailed and complete. Best practice is to link between your report and the Appendices.</t>
    <phoneticPr fontId="28" type="noConversion"/>
  </si>
  <si>
    <t>Appendices / Outcomes</t>
    <phoneticPr fontId="28" type="noConversion"/>
  </si>
  <si>
    <t>An overall description of the project: Who is doing what, where, how and why?</t>
    <phoneticPr fontId="28" type="noConversion"/>
  </si>
  <si>
    <t>This can be the introduction to other parts of the OP, but should be readable independently.]</t>
    <phoneticPr fontId="28" type="noConversion"/>
  </si>
  <si>
    <t>This is the main part of the Output Packet. In-depth documentation of research &amp; action, reflections of learnings, conclusions and next steps.</t>
    <phoneticPr fontId="28" type="noConversion"/>
  </si>
  <si>
    <t xml:space="preserve">Can also consist of several "parts" - the classic 'paper' is one end of the scale, whereas an interlinked set of digital video and artwork might be at the other. </t>
    <phoneticPr fontId="28" type="noConversion"/>
  </si>
  <si>
    <t>It is also possible to integrate this information into your Report (direct linking is very nice for the reader too) - feel free to experiment with a growing list over the whole year.</t>
    <phoneticPr fontId="28" type="noConversion"/>
  </si>
  <si>
    <t>OP1</t>
    <phoneticPr fontId="28" type="noConversion"/>
  </si>
  <si>
    <t>OP2</t>
    <phoneticPr fontId="28" type="noConversion"/>
  </si>
  <si>
    <t>OP3</t>
    <phoneticPr fontId="28" type="noConversion"/>
  </si>
  <si>
    <t>OP4</t>
    <phoneticPr fontId="28" type="noConversion"/>
  </si>
  <si>
    <t>OP5</t>
    <phoneticPr fontId="28" type="noConversion"/>
  </si>
  <si>
    <t>OP6</t>
    <phoneticPr fontId="28" type="noConversion"/>
  </si>
  <si>
    <t>Gives an overview of the elements and structure you're using in this output packet.This can be a table of content and/or a paragraph explaining in which order to approach the material.</t>
    <phoneticPr fontId="28" type="noConversion"/>
  </si>
  <si>
    <t>Include evidence that you have reviewed a peer's OP.</t>
    <phoneticPr fontId="28" type="noConversion"/>
  </si>
  <si>
    <t xml:space="preserve">OP Checklist   </t>
    <phoneticPr fontId="28" type="noConversion"/>
  </si>
  <si>
    <t xml:space="preserve">Peer's Review of Your OP   </t>
    <phoneticPr fontId="28" type="noConversion"/>
  </si>
  <si>
    <t xml:space="preserve">Your Review of Peer's OP   </t>
    <phoneticPr fontId="28" type="noConversion"/>
  </si>
  <si>
    <t xml:space="preserve">   ALG Minutes   </t>
    <phoneticPr fontId="28" type="noConversion"/>
  </si>
  <si>
    <t>Internal Growth &amp; Development (Personal)</t>
    <phoneticPr fontId="28" type="noConversion"/>
  </si>
  <si>
    <t>YOUR REVIEW of OUTPUT PACKET</t>
    <phoneticPr fontId="0" type="noConversion"/>
  </si>
  <si>
    <t>(Enter your information above on the FIRST TAB only - the rest fill automatically)</t>
    <phoneticPr fontId="28" type="noConversion"/>
  </si>
  <si>
    <t>Review criteria</t>
    <phoneticPr fontId="0" type="noConversion"/>
  </si>
  <si>
    <r>
      <t xml:space="preserve">Associate's narrative evaluation of the Output Packet:       </t>
    </r>
    <r>
      <rPr>
        <i/>
        <sz val="9"/>
        <color indexed="8"/>
        <rFont val="Trebuchet MS"/>
      </rPr>
      <t>What went well? What was challenging? Thoughts for next output?</t>
    </r>
    <phoneticPr fontId="0" type="noConversion"/>
  </si>
  <si>
    <t>OR's comments:</t>
    <phoneticPr fontId="0" type="noConversion"/>
  </si>
  <si>
    <t>Action learning skills for Project AND Output</t>
    <phoneticPr fontId="28" type="noConversion"/>
  </si>
  <si>
    <t>Output Packet Workbook</t>
    <phoneticPr fontId="28" type="noConversion"/>
  </si>
  <si>
    <t>OR's overall comments:</t>
    <phoneticPr fontId="0" type="noConversion"/>
  </si>
  <si>
    <t>Peer's comments:</t>
    <phoneticPr fontId="0" type="noConversion"/>
  </si>
  <si>
    <t xml:space="preserve">Output Packet Complete?      </t>
    <phoneticPr fontId="28" type="noConversion"/>
  </si>
  <si>
    <t>Fail              (full resubmission)</t>
    <phoneticPr fontId="0" type="noConversion"/>
  </si>
  <si>
    <t>"The making of" / Digiphon</t>
    <phoneticPr fontId="28" type="noConversion"/>
  </si>
  <si>
    <t>Action learning skills for Project AND Output</t>
  </si>
  <si>
    <r>
      <t>Editing</t>
    </r>
    <r>
      <rPr>
        <sz val="9"/>
        <color indexed="8"/>
        <rFont val="Times New Roman"/>
        <family val="1"/>
      </rPr>
      <t xml:space="preserve">
Use of grammar, spelling, punctuation, sentence construction, numbering, references, vocabulary, avoiding unnecessary repetition.
</t>
    </r>
    <r>
      <rPr>
        <i/>
        <sz val="9"/>
        <color indexed="8"/>
        <rFont val="Times New Roman"/>
      </rPr>
      <t>Shape</t>
    </r>
    <r>
      <rPr>
        <sz val="9"/>
        <color indexed="8"/>
        <rFont val="Times New Roman"/>
        <family val="1"/>
      </rPr>
      <t xml:space="preserv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t>
    </r>
    <r>
      <rPr>
        <i/>
        <sz val="9"/>
        <color indexed="8"/>
        <rFont val="Times New Roman"/>
      </rPr>
      <t>Size</t>
    </r>
    <r>
      <rPr>
        <sz val="9"/>
        <color indexed="8"/>
        <rFont val="Times New Roman"/>
        <family val="1"/>
      </rPr>
      <t xml:space="preserv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t>
    </r>
    <phoneticPr fontId="28" type="noConversion"/>
  </si>
  <si>
    <t>These extracts could be typed texts, photos of your hand-written journal, photos with captions, audio or video recordings, etc.</t>
    <phoneticPr fontId="28" type="noConversion"/>
  </si>
  <si>
    <t>Examples of your 'every day' learning documentation, reflections and thoughts. This is the raw material of your action learning work - include some juicy tidbits as examples of your process.</t>
    <phoneticPr fontId="28" type="noConversion"/>
  </si>
  <si>
    <t>This is also a place to note how much time you spent creating the OP.</t>
    <phoneticPr fontId="28" type="noConversion"/>
  </si>
  <si>
    <t>Do you have a strategy for disseminating your learnings and making them permanently available to others working on similar issues? Describe this, show us the links …</t>
    <phoneticPr fontId="28" type="noConversion"/>
  </si>
  <si>
    <t>What personal insights and gains have you harvested in this cycle and what difference will these make to you? Examples: 
Patrix-busting
Zone 0-0 Cultivation
UL-LL development
Unlearnings
Discharging Distresses
Inter &amp; Intra-Personal Communication</t>
    <phoneticPr fontId="28" type="noConversion"/>
  </si>
  <si>
    <t>Describe the 'value' of your work according to likely effects / impact on the field.</t>
    <phoneticPr fontId="28" type="noConversion"/>
  </si>
  <si>
    <r>
      <t xml:space="preserve">Choices regarding media, genre and style to enhance and support the meaning and the message of the OP. 
</t>
    </r>
    <r>
      <rPr>
        <i/>
        <sz val="9"/>
        <color indexed="8"/>
        <rFont val="Times New Roman"/>
      </rPr>
      <t>Media mix</t>
    </r>
    <r>
      <rPr>
        <sz val="9"/>
        <color indexed="8"/>
        <rFont val="Times New Roman"/>
        <family val="1"/>
      </rPr>
      <t xml:space="preserve"> = (for example) video, slide presentation, written report, animations etc.
</t>
    </r>
    <r>
      <rPr>
        <i/>
        <sz val="9"/>
        <color indexed="8"/>
        <rFont val="Times New Roman"/>
      </rPr>
      <t>Genres</t>
    </r>
    <r>
      <rPr>
        <sz val="9"/>
        <color indexed="8"/>
        <rFont val="Times New Roman"/>
        <family val="1"/>
      </rPr>
      <t xml:space="preserve"> = story, documentary report, game, talk show etc. 
</t>
    </r>
    <r>
      <rPr>
        <i/>
        <sz val="9"/>
        <color indexed="8"/>
        <rFont val="Times New Roman"/>
      </rPr>
      <t>Styles</t>
    </r>
    <r>
      <rPr>
        <sz val="9"/>
        <color indexed="8"/>
        <rFont val="Times New Roman"/>
        <family val="1"/>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t>
    </r>
    <phoneticPr fontId="28" type="noConversion"/>
  </si>
  <si>
    <t>In what ways have you evidenced good use of design skills to influence the quality of your projects and your action learning pathway?</t>
    <phoneticPr fontId="28" type="noConversion"/>
  </si>
  <si>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phoneticPr fontId="28" type="noConversion"/>
  </si>
  <si>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phoneticPr fontId="28" type="noConversion"/>
  </si>
  <si>
    <t>You create the time, space and alliances necessary to enable good quality reflection which you report in your OP - you are careful to look before you come to conclusions,can see things from different perspectives and are keen to search out the meaning of things.</t>
    <phoneticPr fontId="28" type="noConversion"/>
  </si>
  <si>
    <t>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t>
    <phoneticPr fontId="28" type="noConversion"/>
  </si>
  <si>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phoneticPr fontId="28" type="noConversion"/>
  </si>
  <si>
    <t>Did you rise to the challenge to use your Output Packet as a design opportunity? What elements did you design, what was your process and what went well and what was challenging?</t>
    <phoneticPr fontId="28" type="noConversion"/>
  </si>
  <si>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phoneticPr fontId="28" type="noConversion"/>
  </si>
  <si>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phoneticPr fontId="28" type="noConversion"/>
  </si>
  <si>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phoneticPr fontId="28" type="noConversion"/>
  </si>
  <si>
    <t>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t>
    <phoneticPr fontId="28" type="noConversion"/>
  </si>
  <si>
    <t>Your Description of Element for this Output Packet</t>
    <phoneticPr fontId="28" type="noConversion"/>
  </si>
  <si>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phoneticPr fontId="28" type="noConversion"/>
  </si>
  <si>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phoneticPr fontId="28" type="noConversion"/>
  </si>
  <si>
    <t>Output Packet Workbook version 1.4.1 February 2009</t>
    <phoneticPr fontId="28" type="noConversion"/>
  </si>
  <si>
    <t xml:space="preserve">PEER REVIEWER: </t>
  </si>
  <si>
    <t>ASSOCIATE NAME: Patrick Padden</t>
  </si>
  <si>
    <t>OUTPUT PACKET NUMBER: 3</t>
  </si>
  <si>
    <t>ORIENTATION VENUE: RDI</t>
  </si>
  <si>
    <t>Because this particular output package was trimmed down from an original document that contained far too much material, I question the presentation and organization of the final product.  I could spend lots of time continuing to tweak this op but I have already taken too much time relative to the greater picture of my Gaia U path.</t>
  </si>
  <si>
    <t xml:space="preserve">On the one hand I feel very rooted in experience with this project because I have been living and working on the land in such an intimate way for the past 5 seasons and on the other hand, the project seems so large at times and I feel so underqualified to be pursuing such a project that I wonder if the project is based more in ideals than it is in experience.   </t>
  </si>
  <si>
    <t xml:space="preserve">Once I simplifiedd the content of this output package the articulation of my approach became more clear and focused.  The project narrowed in onto a very real project and was no longer an overwhelming compilation of multiple facits of things I have been working on.  I am happy with the design skills that I have honed while doing this op and my new capacity to bring a project into focus.  The is a considerable ammount of critical evaluation and thinking, especially in my process reflection, self review, and video diaries.  </t>
  </si>
  <si>
    <t xml:space="preserve">This project is a very interesting embarkation for me.  There are aspects of it that seem so ambitious and far fetched that sometimes I feel like I am playing in a ball game where I am a rookie among big hitters.  There is an important learning that every permaculturist must become aware of at some point in his or her career--it is the keen understanding between proposing an idea because it makes sense theoretically and proposing an idea because it is experientially effective.  I feel like I am setting the bar high for me to learn this important lesson.  Either I am going to see what makes sense theoretically to me become manifest because of my leadership, or I will yeild to a more tried and tested approach--both ways I am going to learn a lot about large scale permaculture and what is involved with state level permaculture projects.  </t>
  </si>
  <si>
    <t xml:space="preserve">Certainly if this project is carried through there will be an immence benefit to the field.  However, if the projcet is not carried through, the learning will be more concetrated in my individual expereience.  The video presentations that I give are intrinsically valuable as teaching tools and are effective at conveying some elemental essences of the permaculture philosophy.  In fact many of the slides I chose came from a new and improved "intro to permacultre" presentation that I recently compiled.  Now if I am invited to give an introductory presentation, I have a substance rich presentation to offer. Unfortunately, if the project is not carried through the way I invision it or at least in a way that is more in alignment with permaculture principles then I will be faced with assessing the validity of the ideals at this scale--in which case my presentation could be all talk and no walk!!  </t>
  </si>
  <si>
    <t>The biggest success in creating this output package was finally laying out ideas that have been inside me for nearly 5 seasons.  If nothing else, I will be able to move on with my life and career knowing that I tried my best to influence this particular project with the resources available to me.  The challenge I encountered with this project was making the distinction that this is not a complete permaculture design, but rather a strategy for how to come up with a design.  Not being qualified to design waste water or storm water systems has been a nasty monster that I have had to face when bringing my truth in this scinario.  For my next output package I would like to tie a bow on the two permaculture programs that I hosted this year.  The 3 month program in which I had 4 participants and the 7month program in which we had 4 participants and 3 people obtain a certificate of completion.  I would like to articulate the role of the independent study projects, what they were, and begin to consider a curriculum for next year.</t>
  </si>
  <si>
    <t xml:space="preserve">I am sending a word document along with this review that has "tracked changes" to indicate a few typos and simple grammar edits that I found.  The shape and and size of your op is comfortable and it was easy to read.  Some of the pictures you included were very interesting and it would have been nice to see a bit more description/context pertaining to them.  </t>
  </si>
  <si>
    <t>The use of YouTube videos is a great addition to your writing.  Although the information contained in them is very improtant, in some cases the delivery is dry.  Perhaps a brief summary of particularly the longer videos such as Steven Newcom's video would assist the reader.</t>
  </si>
  <si>
    <t xml:space="preserve">In the third paragraph of the "Context" section, it looks like you forgot to insert a link where you have in parenthesis: (Link to Peacemaker Principles).  After reading in the abstract that the intention of the output is to share the "nuggets of wisdom" that you learned from indiginous people and that one of the gifts we can receive from indiginous people is to "help us learn to live on the planet in a good way," I became quite excited to read through the rest of the op.  It was a great way to set the tone and to share with the reader what they might expect.  </t>
  </si>
  <si>
    <t xml:space="preserve">You were very clear about when you needed your OP completed by and provided me with everything I needed to proceed with the process (op link, spreadsheet, etc.)  I also appreciate the fact that even though someone else offered to complete your review more quickly than me, you honored our original agreement and allowed me to review your OP.  </t>
  </si>
  <si>
    <t xml:space="preserve">Straight forward and easy to read.  The videos I feel could use a bit more summary or contextualization so that the reader can better understand their meaning within the op.  I think it would be useful to run your text through a spell check (I know Mahara doesn't have one built into it so composing things on the website can often times turn up errors that are usually caught when we are using a word document or email.  The word document I am sending you has some edits made on it.  To accept these changes without having to go through and change each word, there is a way you can "accept changes" and all the edits will be made.  It is probably a good idea to make these changes before you submit it for external review.  (even this document does not have a spell check so I have likely made a few mistakes on this review.  Amazing how dependent we are on this sort of technology!!) </t>
  </si>
  <si>
    <t xml:space="preserve">I felt privilaged to have touched into the wisdom offered in this op.  The way you articulated your approach indicates to the reader that they are about to experience something considerably signifiacnt.  </t>
  </si>
  <si>
    <t>The opportunities you had to participate in these events and connect with these indigenous elders is indeed a rare occasion.  I would have liked to have heard more about your story and the timeline of when these events happened in your life so as to better understand the context of you project.</t>
  </si>
  <si>
    <t xml:space="preserve">I observed six major categories through which the "nuggets of wisdom" that you learned from the indigenous elders, had an opportunity to come through: Protocols, Gratitude, Language, Songs and Ceremony, The Cosmos, and the Rights of Mother Earth.  I liked the was this was organized and each category resonated with me in its own particular way.  I am so glad to see that you are implementing many of the strategies that you learned for living more harmoniously with the planet and its beings, into the work you are doing at RDI and around the world.  </t>
  </si>
  <si>
    <t>You obviously have a heightned sense of cultural sensitivity.  The critical thinking that I observe being applied in this op is the impact that various individuals have had on you in your journey; which lead you to this increased capacity for cultural sensitivity.  Bless you!!</t>
  </si>
  <si>
    <t>PEER REVIEWER: Coco Gordon</t>
  </si>
  <si>
    <t xml:space="preserve">I am curious if these events took place between the time you completed op4 and now, or if these were events that you already had in your experience and op5 was simply your opportunity to reflect upon and write about them.  In other words, I am wondering if you seeked out any specific experiences deliberately for contribution to this op.  There is a nice balance between documentation of your experiences and creative expression of your ideas.  I especially liked hearing about your throught/emotional process of deciding about writing a book.  </t>
  </si>
  <si>
    <t>I got a good feel for how the experiences with the indeginous elders impacted your professional life and resonated deeply with the final outcome that you articulate--your personal relationships.  In many cases if we as a society understood this particular outcome as perhaps the most important, that is, if we held firmly in our consciousness the aspect of building relationships through every activity we embark upon, we would soon realize the magic and omnipresence of incredible community!!</t>
  </si>
  <si>
    <t xml:space="preserve">I appreciated your articulation of this work as being part of your spiritual work, and know that this approach must have contributed to the deep heart connections that you were able to establish with the elders. </t>
  </si>
  <si>
    <t>It seems like this type of work comes naturally to you.  I wonder if you are seeking out opportunities to connect with indigenous groups that you have not yet had any encounters with.  For example most of the cultures you have worked with are indigenous to land in North America.  Have you considered interfacing with other indigenous groups in other countries or on other continents.</t>
  </si>
  <si>
    <t>Congratulations on being on a fast track to graduation.  It seems like you are on top of your op creation and that the management of this particular op went smoothly.</t>
  </si>
  <si>
    <t xml:space="preserve">I like that even though you work moslty through intuition, you were able to push an edge and represent your process with a visual graphic.  </t>
  </si>
  <si>
    <t xml:space="preserve">On the one hand, this is a fully collaborative endeavor you are on connecting with indidenous cultures, and on the other hand I get a sense that you are also on a sort of solo journey.  Do you find it challenging to convey to your peers the true significance of the things you have experienced?  I think this op is a great tool for helping us to understand where you are going in your life and what is important to you and why you feel it is important for us as well. </t>
  </si>
  <si>
    <t>Incredible opportunity you had to teach permaculture to these indigenous people.  This must have taken a lot of courage and solidarity in your own ideas and understanding of the natural world to be able to stand up and teach about a topic that we usually assume is much more well understood by indigenous folks.  Surely it was a good learning experience for you!</t>
  </si>
  <si>
    <t xml:space="preserve">I appreciate the call you make to the generations of today to "step up and learn the ways of the elders."  I think this holds true in regards to indiginous elders as well as our own familial elders too.  </t>
  </si>
  <si>
    <t xml:space="preserve">I think we all have much learning to do in the area of sacred ceremony, song and dance, and holding sacred space.  This op brings us all a step closer to understanding the sacred spiritual connection that is deeply embedded into the philosophies of permaculture.  </t>
  </si>
  <si>
    <t xml:space="preserve">There is always room for more growth and spiritual development.  I would anticipate that a challenge for you will be remaining humble when among non-indigenous people who have not had nearly the experience that you have had, and to continue to see them as potential teachers as well.  </t>
  </si>
  <si>
    <t>There are some true "nuggets" contained in this op, and yet I am left with a feeling that we have only scratched the surface of what we have to learn about sacred relationships, ceremony, and lifestyles.  Maybe you just need to write a book about it all!!!  Love to you Penny.</t>
  </si>
  <si>
    <t xml:space="preserve">It was a pleasure to read through your output package Penny and get to know you better and to see the world through your eyes.  It has made me feel humble with regards to my own capacities for cultural sensitivity and at the same time inspired to want to reach out accross my comfortable community lines and connect to this degree of wisdom.  Thanks for the work you have done and I wish you the best for your journey.  </t>
  </si>
  <si>
    <t>Do you know that you are already in that vanguard of where the permitters &amp; EPA are going, with Advanced Ecological Engineered Systems, going beyond the sewering, transporting, and in essence dumping of the brown-gold produced? When “the train has left the station”, that train can get derailed or get buried under an avalanche or lose steam from natural entropy of the project. It is never too late to educate for another way that is better. You say, “innovative regenerative communities.  It could link us to various Universities as an educational demonstration site for how to best manage community effluent.  Ultimately I believe that this project could even earn Sunrise Ranch money in the long run—a completely different approach that what is currently being considered.”  Findhorn had that very experience of earning money from the first EcoMachine within 8 months. Dennis lives in Boulder &amp; can tell you his story of Findhorn’s John Todd wonders.</t>
  </si>
  <si>
    <t xml:space="preserve">Numbering, references vocabulary are advanced, grammar, spelling &amp; one sentence construction shows either you were rushed &amp; did not check, or you need to look at spellcheck after competing the output &amp; go back &amp; make corrections. Repetition up to a few redundancies are good, they follow an oral culture need to be understood &amp; remember, but long sections that repeat in different places in texts &amp; videos have taken away precious space for you to include some other P’s beyond Project. Your summary is very useful at the beginning. 
Where is it stated that this output’s theme is balance, though more about passion? I feel the length is about right, but Word counts would help – 
The videos take a total of  64 min time &amp; there is a rule of time your advisor gives for the reading time they prefer.
You mention not being able to cover all you wanted. If you eliminated redundancies in the video &amp; text you could have then included more of what you wanted. My buddy Ariane had timed her equivalents: Each amount of time translated into X pages- if I remember, something like150 words per minute of speaking- you could time yourself in the future, then know when to play with shortening video or text. 
A thought: You might want to make a short script for the videos of how you are feeling even though you show your real feelings, just for long extra pauses to give you time for more comments on your reflection, but leaving it with the pauses charts your true tempo which comes off as genuinely the way you are thinking in the time it needs to be expressed (an oral culture artifact good to keep in today’s blip culture).
</t>
  </si>
  <si>
    <t xml:space="preserve">You use many ways to roll out your output: adept, concentrated and well mapped videos predominate in a good way with  narratives &amp; site visits, &amp; problem-finding land-use realtime-expositions and tracking what you are saying with parts you have already documented. Your actions tell a story, with following your moving red light, or with your footsteps, with your child on your back, including her transparency and your stoppages with consideration of her needs. Engaging her in your quest is powerful. It makes your learning &amp; teaching us palpable. Opportunity to use design thinking: You have used this to report on your well thought out design process, which is very advanced Permaculture. You may think you tackled something smaller than all you are faced with, but what you present is a master plan, quite large in scope &amp; concept. You might want to acknowledge this large scope of the plans you are tackling. They are community wide &amp; deep, and also include the spiritual elements you don’t talk much about. How does the spirituality of the community gain from your design process?
I would like you to talk more about amateur endeavors. This advanced Permaculture designing is definitely not amateurish. It shows much forethought &amp; consideration. What design method can you use to show your serious consideration, GaSadie or other? 
“Reputation enhancing or reputation diminishing” is your great statement of the good short view of choices to be made.
I would say you are beyond just philosophy on your land, more a design exercise of real system integrations. I take exception to when “professionals” accuse a permaculture design &amp; permaculture systems understanding as ideas &amp; not real, it happens in our town. You know that all systems that integrate cross over lines in unique ways that work with the magic of nature. We can get raw over these ways our permaculture work is still overtaken with an industrial imperfection thought to be perfection, because of not needing people care, which is the adverse to what is needed, the Permaculture Earth Care, People care ethic. I suggest you add “design &amp; real manifestation-implementation” to “philosophy” in speaking about Permaculture at the end of video 4.
</t>
  </si>
  <si>
    <t xml:space="preserve">Links between levels in the flow of argument are credible. 
Illustrations and examples truly illuminate proposals and are used with sufficient frequency. Do you think your work reads well and engages a wide audience? Your use of illustration and examples flow in your summary and conclusions, allowing you to show a wide picture of the struggles you face with industrial supremacy, that would have you question whether one is prepared for doing effective work. You have all you need to engage all audiences.
</t>
  </si>
  <si>
    <t>A far as I can see, your intentions were readily honoring a time frame you have set up to get this output done. You asked  upfront for finished review by certain date to then get it to your advisor on time.</t>
  </si>
  <si>
    <t xml:space="preserve">Could you start up top with this in the title somehow for clarity of what’s to come? You end saying that is output is about wastewater yet the WW is nested within the greater permaculture design of Sunrise Ranch.  You could point to and make a glossary for terms others may not comprehend and add supporting evidence to provide for readers to learn what you know…. The child on your back while you move about the land speaking to the video, &amp; all the times in between when you carry the child on your back feeling out the land, what is she experiencing to make her ready for the kinds of decisions you are making? Can you train your 10 year olds on your ranch to see what you see? You already have great keyline maps &amp; check dam info. Starting from ridge tops. 
I’d like you to state why the Yeoman’s plow works so well, &amp; why starting on the top is best. In your digiphon could you talk about how sketch-up helped you map contours? You might also tie how this design thinking affects the various p’s beyond professional, to political &amp; peer to relate to those who might read or hear you present &amp; not be able to follow your advanced design position, taking it down to a level they can relate to. (You already have covered the personal). 
</t>
  </si>
  <si>
    <t xml:space="preserve">Here you Shine in explaining what design approaches/organizing frameworks and processes you considered for the design of your project outcome, in complement to videos. I’d like to see more about how these projects served your output part of your action learning pathways, such as rumination and bringing in the many relationships affected, and by mindmapping or journaling. Strategy notes:
How can you better include, inform and engage more of your audience to help you? You seem to be the lone ranger much of the time in this output. You do ask for participation and collaboration at the end, which shows it is part of your structural approach. I’d like to see some of your support team showcased in the output.  The most poignant supporter you have showcased is your child on your back, conferring with her is awesome.
</t>
  </si>
  <si>
    <t>Very nice description of process going from lined to unlined &amp; how the trees drink it up. It strikes at the emotional need for collaborating with nature and uses your 3rd eye. You have good use of design skills to influence the quality of your projects and your action learning pathway: This is your strong suit! It is very good, up to a point, to hear your doubts that elicit conversations and collaborations with us who read your vision and your work to attain it.  When you say, “ However, if we perceive our waste water as the valuable resource that it is, then we now are looking at an entirely different issue.  We are no longer managing a waste product; we are now contemplating how to best make use of this resource and a plethora of new opportunities arise.  I have often joked with people when I describe the issue: “they say they have an overabundance of water and nitrogen; golly what is more valuable to a person trying to create a flourishing ecosystem than water and nitrogen!!!”, this serves your action learning pathway of your project, to use permaculture vision in correcting defects. This call to attention is very well put in a nutshell, and it covers the many integrations needed.</t>
  </si>
  <si>
    <t>As a design opportunity, your design is streamlined and ultra-engaging a meta way of seeing the logistic and integration of storm water management and wastewater. Addressing your view of amateur endeavors &amp; what you might need to show and work from professionalism, I feel your advanced Permaculture designing is definitely not amateur. It shows much forethought and consideration for good design. Now I challenge you to ask what design method &amp; skillflexes could you use (of the 25 or more that Jennifer has sent around to our dropboxes) to show that you have given serious consideration to making room for the entire process? (GaSadie or other?) So am asking you, what was your process for putting elements into your design, and what went well with that process &amp; what was challenging?</t>
  </si>
  <si>
    <t xml:space="preserve">It is clear that you have balanced evidence arising from your own first hand experience, with the thinking of others working in relevant fields, though you state that passion is more important than balance. I return to this on the overall comments. I would like to hear more about the passion imbedded into the output and needed from others, how you manage it. To me it comes in your speaking tones, actions, acute observations &amp; interpretations, that welcome help from others to join what is as exciting to you as it you wish it could be for them. Your thinking demonstrates significant independence from that of others. You video your generative regenerative approach: how your water is fed by lake Granby’s western slope to your front range community via the Hanson Feeder Canal’s Big Thompson Water Project. You show the lay of feeders entering your land and your suggestion for using a diversion canal (and later you show diversion check dams), Permaculture tools. Now, where there is no outlet designed, wastewater breaches to threaten the currently zoned design including the wastewater system. This is good video in action. 
By starting from what you know of Permaculture design, with Brad Lancaster and others as your teacher, you are entering the critical place all communities could be entering, starting with food is not waste and the excitement for transforming that food to value-added products rather than way industrial machine makers have made people think: leave it to the joneses of machine culture to take care of your emabrassing bodily functions for you, and rake in lots of money while taking it off your hands, literally. But they have not figured out how to complete the taking nor the remediated commodity. By your genuine pondering to educate those who are perceived to be most educated—engineers, you offer a real solution for towns to go to basics of what, (our body eliminations), who, (machine or permaculture designer), where, (all throughout the system starting from the point of elimination or mindless sending away), when, (at point of elimination through to end products, or elimination as memory loss not having to be retrieved by giving it up to others to control), how, (by mindfulness of Nature’s ways, patterns, cycles yielding many possible usable stages and production, or a one way ticket to a large bill in the mail, and why, (by taking possession of our resources, or giving them to inept handlers that stop the process of transformation). You touch on these essential differences.
</t>
  </si>
  <si>
    <t xml:space="preserve">You might like to be clear upfront where your video says storm water and your headline says water. Accentuate and match that up. You make right a long-held fast wrong drainage approach to water, and are of great service to the wastewater industry, pointing out that instead of one fast catchment area it is optimum to install many check dams that slow and sink and how well this works. You say the keypoint can help you –I’d like to hear you describe how it works to help you, what challenges &amp; opportunities are here if you manage it, or don’t. There is much to know, but you start at a high level of systems interaction and that is the first huge lesson for what is called storm water and wastewater treatment. Your Permaculture experience, walking, living, observing and honoring the land makes you able to leap like fish, fly like an eagle &amp; run like a cunning coyote. You offer an honest humble approach to turning around a polluting industrial system based on machines &amp; chemicals back to empowering living beings to turn around their bodily functions as life cycle designers, implementers &amp; producers… I’d like to see reference to where others can learn these technologies, perhaps in a supporting evidence file. Like water, if you slow down the process for others it will sink in better.
The subject of your work is very much in need in all communities not yet using the rehabilitative biological processes (not new or experimental but known for many decades): (Kate Seidel wetlands) (John Todd multiple Ecological minimum of 3 biological interactions) (Albert Bates Bamboo leaves filtering), (Paul Stamets digestion by mycology) (Mary Appelhof &amp; Jon Anderson vermicology) &amp; what about the old compost bucket, using ashes, sawdust, straw…just to point back in time to how living upstream supports or destroys those downstream. You could delve more into AEES (advanced Ecological Engineering Systems) providers, there are many &amp; they work alone or with other larger firms integrating as hybrids their biological treatment into the more traditional work. Please share with us either websites to find out more or key words to find on our own, like AEES or advanced wastewater would be helpful terms… You are presenting relevant sources to the field (such as the SB lecture) – have you included your presentations in a Literature and Resource Review?
</t>
  </si>
  <si>
    <t>You show balance between action, passion and thought, know when to re-evaluate, modify actions, make good relationships and function well in groups. You are highly skillful here. It comes from you permaculture PDC planning and implementation. You know how to include talks, walks, showing and asking with the humility of the teacher student and visa versa. This smacks of undoing the Patrix- you could point this out, how the Patrix gets de-robed by offering honesty, questioning yourself well and delivering. Q’s to the self are instructive to the professional sectors who hold themselves above everyone else (Patrix behavior). What questions do you ask of yourself and of others to motivate good answers? Asking wrong Q’s begets the wrong answers. If the Question goes beyond accepting a mediocre result, which your Q’s do go way beyond, to productivity, then it is a good Q. Good that you compare the advantages that could be gotten by not using only the SBR. There are quite a few ways to do this beyond wetland systems, with restorers, tanks and other permutations used by the Todds. You mention minimizing requirements. Have you looked into the biological type technologies that could make use of the nitrogen (for instance using the nitrogen to cull out the phosphorous, which would then bring in $ with a sought after product) with minimum costs? Have you assessed the value-added products that can be made?</t>
  </si>
  <si>
    <t xml:space="preserve">You create time, space and alliances to enable good quality reflection which you report in your OP - you look before you come to conclusions, can see from different perspectives and search out the meaning of things.
You might describe your process at Sunshine Ranch as a nesting problem in which all parts must be considered within each other. The larger Permaculture design contains stormwater, wastewater, irrigated crops, sources of water, keyline management, buildings, roads that can benefit from how each element is designed to work with and within the whole.
With the Yeoman’s Keyline, you shine! Your expansions are large and the condensations narrow down to concluding what you need next and where you go to get what you need.- you won’t be stopped or deterred. Your process is an important one in the action learning community and even more so out in the professionalism communities. Congratulations!
</t>
  </si>
  <si>
    <t xml:space="preserve">You arrive at understandings in complex situations. You work logically and systematically and show reasons for action. 
It’s a real action slice of life when you continue speaking while your child slides down your back even while showing well your intellectual understanding of the situation. Heavy in this realm of model, myth &amp; metaphor, we bask in your theory for your land, to find it is much more, is a practice, method to complete a model, and real in the land around you. Your actions tell the story as you hop, zero in and swim through the diverted waters to show us how your land is now, with its unmanaged constraints &amp; the fulfillments you envision for its design. Yours is an action metaphoring what Yeoman’s keyline stands for, more than the myth it has become, into a way to activate it again. Your knowledge of contour is a model that has been shown to succeed where decades of degradation of water in drylands such as in Jordan has been upgraded with the models of the theories of how to bring life back in with slash, food forests, slope on swale plantings and have the beneficial connections creating figs &amp; mushrooms in no time. You are the purveyor of No-Time. That is a myth coming back strong to guide us.
</t>
  </si>
  <si>
    <t xml:space="preserve">You do see constraints as opportunities with readiness and inventiveness. 
Have you operated pilots and trials (rapid prototypes) to check (with calculated risk) the validity of your assumptions and proposals before rolling out fullscale projects?  Can you move to a getting things done phase with ease without getting stuck in thinking things out to the n'th degree before acting? You excel in building up to this phase- you’ve worked your way into this large project, piloting and making the trails work to entice others to follow, taking your young child on your back through eyes that are yet to speak of what they understand. This is true active experimentation-- Real life honoring the intelligence of Nature &amp; of children, the models you design to help food, nature and people grow well on your land &amp; wanting to attract solutions to what others accept blandly in wastewater &amp; storm water treatments, as seen in regulations by the state Dept of Health.... 
</t>
  </si>
  <si>
    <t>I’d ask you to show the difference between a Keystone element in a plan and a Keyline position on the plan which is where convex meet concave in any landscape. So that others can understand the land by seeing it as you do. Your 21,000 GPD is about one tenth to actual &amp; one-twentieth to contract of our actual GPD in Lyons- EPA is now progressing to what you think should be the next step, into using wetland &amp; other living systems. The Health Dept. nitrogen leaching into ground water table is not necessary if separated out along with the needed phosphorous for growing food naturally, according to JTED the world will sorely need phosphorous as it is no longer available to farmers. Plants clean best when not used as a monoculture, but with minimum aids of two other systems for interaction). Stormwater diversion can also make use of this model. You are on a good track.</t>
  </si>
  <si>
    <t>Management of your project is more than ample in this output. Project management as a skill for the regenerative designer such as use of collaboration, team, outside help- in all stages of the design, analysis, etc, broadens this section.</t>
  </si>
  <si>
    <t xml:space="preserve">Competence and attention while showing it is practiced without pretense, and retains consistency of engaging in an energetic and zestful manner, both required for success in action learning. You shine here more than you realize, as a leader that cares and has good questions about a demanding situation that needs better solutions which you note can be provided. You don’t need to doubt the efficacy of your Permaculture training when you know the basics of water running on contour between swales, planted to hold the water that grow lush microclimates. You have seen that work &amp; it is empirical evidence of a working solution. The basics of stacking functions could be called a runoff reduction method compliance tool.  Your incentives, Chesapeak protection stormwater articles are impressive. Good key words would be: feedback loop, permeable pavement, green roofs, downspout disconnection, bioswales, rainwater harvesting, storm water, sponge, percolates, berm/downslope, guild (you give a great definition of guilds), using a front end loader, reserve microbiology stopper, slowed infiltrate, mulch, pasture-grazing species, microclimate, fodder, and the concept that shade from trees that drink on the water make use of storm water planting on downside of swales by spreading and infiltrating.
I ask if you could add a few new Questions to show the largest yield possible. Perhaps by mindmapping how you internalize and externalize this combination of competence &amp; attention- where doe it go &amp; how does it comes back reciprocally?
</t>
  </si>
  <si>
    <t>The Gaia University system sets you up with potential collaborators from the outset - your peers, buddy guilds, advisors, reviewers and graduates. You do not write or tell much in this output about how you manage, delegate and engage with this resource of peers and advisors, though by showing the spaces you have touched, taught and implemented, we know it has been a collaborative effort. I’d like to know how you manage your self-care and team or group care, while tackling such a large endeavor.</t>
  </si>
  <si>
    <t xml:space="preserve">Again, What I see in this output:
You have stepped up and taken the lead here. (Keeping your child with you- the intergenerational effectively handing down perspective is strong here. The child’s view - how does it bring an intentional community to accelerate intergenerational education, to learn all the basics you are experiencing, to be able to make the decisions you are making via the land’s systems use and integration? I am not hearing how much is being delegated, how much assistance you have, and how you keep the interest going. ---How do your invisible structures work, what realms- healing, community resources, bioregionalism, permaculture events, centered time, celebrations keep leadership working?
</t>
  </si>
  <si>
    <t xml:space="preserve">Time management. So you have tweaked and added, and now can do a bit more condensing.
Good that you share what you were feeling about tweaking &amp; creating this OP. Others can see how they might feel &amp; be stimulated to try a large integrative design for themselves. It is a brave and ambitious project with a brave and ambition call to offer your optimum alternative. I hope you will write more about this project’s continuing development in (a) future output(s). Length management honors length of your output in the most inclusive way. You could make more room for this discussion and take out a few of the redundancies that are repeated in the text and in the videos. Redundancy is good, and shows links to oral culture, but for the sake of an output size, you can still go through this and cut out some things repeated several times to make room for your spiritual and healing integration skillflexes that run through this whole output experience. Show us how you stay strong and persevere.
</t>
  </si>
  <si>
    <t xml:space="preserve">What personal insights and gains have you harvested in this cycle and what difference will these make to you? One example I see is: Patrix-busting. I see this manifest in all your work (with community, children outside help, the videos showing vulnerability and acceptance of sharing honesty to a public that is just getting to know you, shown to us in the next to last two videos. But we read between the words. It takes much personal development to not wear a mask of shoulds &amp; coulds behavior. I’d like to see you prepare a script for the short video segments where you are unsure what you can say, and use it as a guide. But not force it. Zone 0-0 Cultivation,This is your strongest suit. You spell it out well, how it works in your community, &amp; show us by asking the child for her words, by strengthening the intelligence of Nature through your child. This is very strong 0-0-0 inner zone cultivation. Your attention to multitasking with the child as an equal in need, makes honest, exciting footage.
Discharging Distresses: We see your distress in your questioning your ability to guide such a huge project. What methods do you use to discharge your distress? RC, other? I see though you don’t speak of this, that the land has a calming influence on your distresss about it not being managed well by the powers around you. 
You can still see clearly and the distress is not diminishing your attention to detail you have accumulated. 
You are working to continue making a good solution.
Inter &amp; Intra-Personal Communication: You seem to shine with the landscape, it loves you and responds. People that shine in the landscape look happy with the Nature communication they are actively pursuing and receiving at Sunrise Ranch.
</t>
  </si>
  <si>
    <t>Do you have a strategy for disseminating your learnings and making them permanently available to others working on similar issues? Describe this, show us the links …This is a huge project that will make legends of your place, I can see this knowing that such contributions take years in the making of the change we seek, Don’t give up ever- keep watching for your exits &amp; entries, as others are or are not being receptive. You are the catalyst &amp; the bridge &amp; the bridging all together. Just having this ability to continue, contributes to the knowledge commons. It is no longer about the short bout that gets won, it is the overall ability to emerge with the best design you can &amp; that design may morph in ways you don’t now see. This kind of perseverance is part of getting the model you dream about now to go out to the commons as a real option.</t>
  </si>
  <si>
    <t xml:space="preserve">UnLearning-Learning development
While you are going through this see-sawing through learning/UnLearning you might contemplate test Questions to yourself: You would likely think up all your own Q’s to yourself to see how you have measured up to your own aims &amp; goals for this output, showing you what you have learned and unlearned. Here are some Q’s I might ask:
Have I set goals in a transparent enough fashion that I can test myself at what levels I’m accomplishing them? 
How did I conduct communication with others as I went about writing this output? 
Were others actively working it out with me? 
Did I give instructions? 
Did we form a team? 
Did I delegate to others to seek out people, companies and inside nearby community knowledge to widen the information gathering process in this output?
Have I presented some nuggets from each of the persons who have instructed me in the advantages of biological systems?
Did I speak of or show some pictures of my support people to acknowledge the presence of their inputs?
Have I moved about the land with all the children that live on this land while talking about what I am experiencing?
Have I taken other interested persons on this land under my wing, to help with the Yeoman’s keyline design for them to gain my knowledge?
Do I realize how advanced my thinking is, and how do I collaborate with others to transmit my knowledge on a daily basis?
What self-care did I do during this output-making time to keep me focused, open and energized?
</t>
  </si>
  <si>
    <t xml:space="preserve">In the beginning you introduce a tension between “Probletunity”, a word in Permaculture joining Problem+Opportunity that piques interest. A voracious eater of that probletunity that would  cost your community money would forego providing ecological progress in your community’s storm and wastewater handling. Right off we are waiting to hear how the yields you stand to gain will be manifested. While this might sound like a thriller, it is a harbinger for complex thinking on Wastewater and all water systems integration that most communities would do well to hear &amp; learn from your experience.
As you point out, towns &amp; communities are used to treating their effluents as waste that has a certain expense and seems to be magically taken care of by machines that make it disappear. However you also point out so clearly, the usual SBR machinery falls very short of dealing with the sludge that has been reduced to a state that must most often be disposed of &amp; landfilled, or at worst cause gumming up of the process within the wastewater SBR system, needing more chemicals and monoculture interventions for odor and hideous gray foam or grease solids. Some are substances such as polymer thickeners and one-way biological processes like algae, or flies that create or hide other problems while minimum standards are barely upheld going downstream. The permitting Department of Health and the EPA standards are now being elevated to insert more of nature’s biological processes. 
You have a Strategy for Influencing Regeneration and its by-products: You do not need to be a hydrolic engineer to see how design can be a large part of a successful system, how the life systems integrate, how the result can be beautiful. You know enough to put together a team &amp; then study results that are presented. You make a good point speaking about the timing for building road access be taken after basic systems are ready, as in when often the road is the first thing built as part of a gridded system that does not honor the life systems or how they operate. In the process:  you could use a simple explanation for what advantages come from following the contours, before you go into Yeoman’s scale of permanence, so that others can enter at a more elementary place first.
I wish I could hear the Strawbale Presentation video better, it seems unclear as to how this part you selected fits in with your output. It fits with a curriculum vitae &amp; the honor of being asked to present to so many people, perhaps a short synopsis of your lecture would show how it links to your output. If you want the viewers to understand the SB presentation you might offer a file with the outline of the content to anyone interested &amp; give feedback how the folks who attended reacted to your presentation.
Your further use of design thinking: Brad Lancaster- I’d love you to give us some of that small print enlarged, to entice people to his amazing design analysis. Contacting Natural Systems International (is the company the Todds wanted to partner with, but was not accepted by Lyons who chose Honeywell in a performance/Banker role. NSI was not certified in CO). CSU water faculty. Regenesis – Joel Glansburg- partnering people &amp; their place, have their work centering in non USA municipalities, favoring places that do not have onerous zoning regulations, but is very interesting work on your scale of community. I suggest you keep going here - there are many more that could effect a biological approach that would add to your wastewater &amp; stormwater treatment integration understandings &amp; choices. Good beginning!
You already have great keyline maps &amp; check dam info. Starting from ridge tops. I’d like you to state why the Yeoman’s plow works so well, &amp; why starting on the top is best. In your digiphon could you talk about how sketch-up helped you map contours? You might also tie how this design thinking affects the various p’s beyond professional, to political &amp; peer to relate to those who might read or hear you present &amp; not be able to follow your advanced design position, taking it down to a level they can relate to. (You already have covered the personal). 
Put in Peer overall Comments below: 
“influenced by on how we precede” -Check grammar
&amp; check spelling here:
(Easter Egg) “Once I simplifiedd the content of this output package the articulation of my approach became more clear and focused.  The project narrowed in onto a very real project and was no longer an overwhelming compilation of multiple facits of things I have been working on.  I am happy with the design skills that I have honed while doing this op and my new capacity to bring a project into focus.  The is a considerable ammount of critical”, 
“Certainly if this project is carried through there will be an immence benefit to the field.  However, if the projcet is not carried through, the learning will be more concetrated in my individual expereience.  The video presentations that I give are intrinsically valuable as teaching tools and are effective at conveying some elemental essences of the permaculture philosophy.  In fact many of the slides I chose came from a new and improved "intro to permacultre" presentation that I recently compiled.  Now if I am invited to give an introductory presentation, I have a substance rich presentation to offer. Unfortunately, if the project is not carried through the way I invision it”, 
“Not being qualified to design waste water or storm water systems has been a nasty monster that I have had to face when bringing my truth in this scinario.” , 
Trailing words: “So how do you think” at end of video: at end of the section- your trailing words can be cut away in i-movie.  You could try the quick &amp; dirty approach, of using the delete section command.
As you say: “or I will yield to a more tried and tested approach”, if you want others to take seriously all you write, you need to edit well. That’s part of learning/unlearning rigorousness.
</t>
  </si>
  <si>
    <t>good use of video AND I could see mind maps or graphs would be useful too</t>
    <phoneticPr fontId="0" type="noConversion"/>
  </si>
  <si>
    <t>good use of overlap and sketches in the videos - soem things repeating - one can see you have used the material for other purposes as well (good reuse and therefor not always totally fitting for the OP)</t>
    <phoneticPr fontId="0" type="noConversion"/>
  </si>
  <si>
    <t>Great to see your passion for Pc, the land and your community bringing you into action! Good strategy to combine those efforts with an OP process - Wonderful that you could get some of your thinking across to people in the community!</t>
    <phoneticPr fontId="0" type="noConversion"/>
  </si>
  <si>
    <t>it seems your It etc skills were useful for this important issue</t>
    <phoneticPr fontId="0" type="noConversion"/>
  </si>
  <si>
    <t>I do not read much about with whom you talked, waorked with,...</t>
    <phoneticPr fontId="0" type="noConversion"/>
  </si>
  <si>
    <t>you took action, where you saw it was important</t>
    <phoneticPr fontId="0" type="noConversion"/>
  </si>
  <si>
    <t>It is an important realization that next to the 'facts' and new strategies on the technical side it also needs communication and presentation stratgies to inspire and inform others - Great how your teaching skills now overlap with design work !</t>
    <phoneticPr fontId="0" type="noConversion"/>
  </si>
  <si>
    <r>
      <t>NOTE</t>
    </r>
    <r>
      <rPr>
        <b/>
        <sz val="11"/>
        <rFont val="Trebuchet MS"/>
      </rPr>
      <t xml:space="preserve">:   The </t>
    </r>
    <r>
      <rPr>
        <b/>
        <sz val="11"/>
        <color indexed="10"/>
        <rFont val="Trebuchet MS"/>
        <family val="2"/>
      </rPr>
      <t>CHECK</t>
    </r>
    <r>
      <rPr>
        <b/>
        <sz val="11"/>
        <rFont val="Trebuchet MS"/>
      </rPr>
      <t xml:space="preserve"> column prevents more than one entry per row. If </t>
    </r>
    <r>
      <rPr>
        <b/>
        <sz val="11"/>
        <color indexed="10"/>
        <rFont val="Trebuchet MS"/>
        <family val="2"/>
      </rPr>
      <t>FALSE</t>
    </r>
    <r>
      <rPr>
        <b/>
        <sz val="11"/>
        <rFont val="Trebuchet MS"/>
      </rPr>
      <t xml:space="preserve"> appears in Column O after entering the score, check the inputs.</t>
    </r>
  </si>
  <si>
    <t xml:space="preserve">nice OP - good depth on the content side - more detailed FB in separate form - </t>
    <phoneticPr fontId="0" type="noConversion"/>
  </si>
  <si>
    <t>OUTPUT REVIEWER: Valerie Seitz</t>
  </si>
  <si>
    <t>DATE SUBMITTED:  10-22-12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</si>
</sst>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1" x14ac:knownFonts="1">
    <font>
      <sz val="10"/>
      <name val="Arial"/>
      <family val="2"/>
    </font>
    <font>
      <sz val="10"/>
      <name val="Arial"/>
      <family val="2"/>
    </font>
    <font>
      <u/>
      <sz val="10"/>
      <color indexed="12"/>
      <name val="Arial"/>
      <family val="2"/>
    </font>
    <font>
      <sz val="11"/>
      <color indexed="10"/>
      <name val="Times New Roman"/>
      <family val="1"/>
    </font>
    <font>
      <b/>
      <sz val="11"/>
      <name val="Times New Roman"/>
      <family val="1"/>
    </font>
    <font>
      <sz val="11"/>
      <name val="Times New Roman"/>
      <family val="1"/>
    </font>
    <font>
      <b/>
      <sz val="10"/>
      <name val="Times New Roman"/>
      <family val="1"/>
    </font>
    <font>
      <sz val="10"/>
      <name val="Arial"/>
      <family val="2"/>
    </font>
    <font>
      <b/>
      <sz val="12"/>
      <color indexed="10"/>
      <name val="Times New Roman"/>
      <family val="1"/>
    </font>
    <font>
      <sz val="10"/>
      <name val="Times New Roman"/>
    </font>
    <font>
      <sz val="10"/>
      <color indexed="10"/>
      <name val="Times New Roman"/>
      <family val="1"/>
    </font>
    <font>
      <b/>
      <sz val="12"/>
      <color indexed="10"/>
      <name val="Trebuchet MS"/>
      <family val="2"/>
    </font>
    <font>
      <b/>
      <sz val="11"/>
      <color indexed="12"/>
      <name val="Trebuchet MS"/>
      <family val="2"/>
    </font>
    <font>
      <sz val="10"/>
      <color indexed="12"/>
      <name val="Trebuchet MS"/>
      <family val="2"/>
    </font>
    <font>
      <sz val="10"/>
      <name val="Trebuchet MS"/>
      <family val="2"/>
    </font>
    <font>
      <b/>
      <i/>
      <sz val="12"/>
      <color indexed="12"/>
      <name val="Trebuchet MS"/>
      <family val="2"/>
    </font>
    <font>
      <b/>
      <sz val="10"/>
      <color indexed="10"/>
      <name val="Trebuchet MS"/>
      <family val="2"/>
    </font>
    <font>
      <sz val="11"/>
      <color indexed="10"/>
      <name val="Trebuchet MS"/>
      <family val="2"/>
    </font>
    <font>
      <b/>
      <sz val="11"/>
      <color indexed="57"/>
      <name val="Trebuchet MS"/>
      <family val="2"/>
    </font>
    <font>
      <sz val="12"/>
      <color indexed="10"/>
      <name val="Trebuchet MS"/>
      <family val="2"/>
    </font>
    <font>
      <b/>
      <i/>
      <sz val="11"/>
      <color indexed="12"/>
      <name val="Trebuchet MS"/>
      <family val="2"/>
    </font>
    <font>
      <sz val="11"/>
      <color indexed="12"/>
      <name val="Trebuchet MS"/>
      <family val="2"/>
    </font>
    <font>
      <b/>
      <i/>
      <sz val="10"/>
      <color indexed="12"/>
      <name val="Trebuchet MS"/>
      <family val="2"/>
    </font>
    <font>
      <sz val="11"/>
      <name val="Trebuchet MS"/>
      <family val="2"/>
    </font>
    <font>
      <b/>
      <sz val="9"/>
      <name val="Trebuchet MS"/>
      <family val="2"/>
    </font>
    <font>
      <b/>
      <sz val="11"/>
      <color indexed="10"/>
      <name val="Trebuchet MS"/>
      <family val="2"/>
    </font>
    <font>
      <b/>
      <sz val="11"/>
      <name val="Trebuchet MS"/>
      <family val="2"/>
    </font>
    <font>
      <b/>
      <sz val="10"/>
      <name val="Trebuchet MS"/>
      <family val="2"/>
    </font>
    <font>
      <sz val="8"/>
      <name val="Verdana"/>
    </font>
    <font>
      <sz val="10"/>
      <color indexed="8"/>
      <name val="Arial"/>
    </font>
    <font>
      <sz val="9"/>
      <color indexed="8"/>
      <name val="Times New Roman"/>
      <family val="1"/>
    </font>
    <font>
      <b/>
      <sz val="11"/>
      <color indexed="8"/>
      <name val="Times New Roman"/>
      <family val="1"/>
    </font>
    <font>
      <sz val="11"/>
      <color indexed="8"/>
      <name val="Times New Roman"/>
    </font>
    <font>
      <sz val="10"/>
      <color indexed="8"/>
      <name val="Times New Roman"/>
      <family val="2"/>
    </font>
    <font>
      <b/>
      <sz val="10"/>
      <color indexed="8"/>
      <name val="Trebuchet MS"/>
      <family val="2"/>
    </font>
    <font>
      <b/>
      <sz val="12"/>
      <color indexed="8"/>
      <name val="Arial"/>
      <family val="2"/>
    </font>
    <font>
      <i/>
      <sz val="9"/>
      <color indexed="8"/>
      <name val="Trebuchet MS"/>
    </font>
    <font>
      <sz val="9"/>
      <name val="Trebuchet MS"/>
    </font>
    <font>
      <sz val="10"/>
      <color indexed="10"/>
      <name val="Trebuchet MS"/>
    </font>
    <font>
      <sz val="8"/>
      <name val="Trebuchet MS"/>
    </font>
    <font>
      <i/>
      <sz val="10"/>
      <name val="Trebuchet MS"/>
    </font>
    <font>
      <b/>
      <sz val="9"/>
      <color indexed="57"/>
      <name val="Trebuchet MS"/>
    </font>
    <font>
      <b/>
      <sz val="12"/>
      <name val="Trebuchet MS"/>
    </font>
    <font>
      <b/>
      <sz val="8"/>
      <color indexed="57"/>
      <name val="Trebuchet MS"/>
    </font>
    <font>
      <b/>
      <sz val="11"/>
      <color indexed="17"/>
      <name val="Trebuchet MS"/>
    </font>
    <font>
      <i/>
      <sz val="10"/>
      <color indexed="12"/>
      <name val="Trebuchet MS"/>
    </font>
    <font>
      <sz val="12"/>
      <name val="Trebuchet MS"/>
    </font>
    <font>
      <b/>
      <i/>
      <sz val="10"/>
      <name val="Arial"/>
    </font>
    <font>
      <b/>
      <i/>
      <sz val="10"/>
      <color indexed="57"/>
      <name val="Trebuchet MS"/>
      <family val="2"/>
    </font>
    <font>
      <b/>
      <i/>
      <sz val="10"/>
      <color indexed="57"/>
      <name val="Arial"/>
      <family val="2"/>
    </font>
    <font>
      <i/>
      <sz val="10"/>
      <name val="Arial"/>
      <family val="2"/>
    </font>
    <font>
      <b/>
      <sz val="10"/>
      <color indexed="57"/>
      <name val="Trebuchet MS"/>
    </font>
    <font>
      <sz val="12"/>
      <color indexed="57"/>
      <name val="Trebuchet MS"/>
    </font>
    <font>
      <b/>
      <sz val="12"/>
      <color indexed="57"/>
      <name val="Trebuchet MS"/>
    </font>
    <font>
      <b/>
      <i/>
      <sz val="10"/>
      <name val="Trebuchet MS"/>
    </font>
    <font>
      <u/>
      <sz val="10"/>
      <color indexed="12"/>
      <name val="Trebuchet MS"/>
    </font>
    <font>
      <i/>
      <sz val="10"/>
      <color indexed="10"/>
      <name val="Trebuchet MS"/>
    </font>
    <font>
      <i/>
      <sz val="9"/>
      <color indexed="8"/>
      <name val="Times New Roman"/>
    </font>
    <font>
      <i/>
      <sz val="11"/>
      <color indexed="8"/>
      <name val="Calibri"/>
    </font>
    <font>
      <sz val="8"/>
      <color indexed="61"/>
      <name val="Trebuchet MS"/>
    </font>
    <font>
      <sz val="8"/>
      <color indexed="25"/>
      <name val="Trebuchet MS"/>
    </font>
    <font>
      <sz val="9"/>
      <color indexed="81"/>
      <name val="Arial"/>
      <family val="2"/>
    </font>
    <font>
      <b/>
      <sz val="9"/>
      <color indexed="81"/>
      <name val="Arial"/>
      <family val="2"/>
    </font>
    <font>
      <b/>
      <sz val="11"/>
      <name val="Trebuchet MS"/>
    </font>
    <font>
      <b/>
      <sz val="10"/>
      <name val="Trebuchet MS"/>
    </font>
    <font>
      <sz val="10"/>
      <name val="Trebuchet MS"/>
    </font>
    <font>
      <b/>
      <sz val="9"/>
      <name val="Trebuchet MS"/>
    </font>
    <font>
      <sz val="10"/>
      <color indexed="10"/>
      <name val="Trebuchet MS"/>
      <family val="2"/>
    </font>
    <font>
      <sz val="11"/>
      <name val="Trebuchet MS"/>
    </font>
    <font>
      <b/>
      <sz val="11"/>
      <color indexed="57"/>
      <name val="Trebuchet MS"/>
    </font>
    <font>
      <b/>
      <sz val="11"/>
      <color indexed="17"/>
      <name val="Trebuchet MS"/>
      <family val="2"/>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ck">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8"/>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339">
    <xf numFmtId="0" fontId="0" fillId="0" borderId="0" xfId="0"/>
    <xf numFmtId="0" fontId="3" fillId="0" borderId="0" xfId="0" applyFont="1" applyAlignment="1">
      <alignment horizontal="center" wrapText="1"/>
    </xf>
    <xf numFmtId="0" fontId="5" fillId="0" borderId="0" xfId="0" applyFont="1" applyAlignment="1">
      <alignment horizontal="center" wrapText="1"/>
    </xf>
    <xf numFmtId="0" fontId="0" fillId="0" borderId="0" xfId="0" applyAlignment="1">
      <alignment horizontal="center"/>
    </xf>
    <xf numFmtId="1" fontId="7" fillId="0" borderId="0" xfId="2" applyNumberFormat="1" applyFont="1" applyAlignment="1">
      <alignment horizontal="center"/>
    </xf>
    <xf numFmtId="0" fontId="8"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15" fillId="0" borderId="0" xfId="0" applyFont="1" applyBorder="1" applyAlignment="1">
      <alignment horizontal="center" vertical="center" wrapText="1"/>
    </xf>
    <xf numFmtId="0" fontId="16" fillId="2" borderId="1" xfId="0" applyFont="1" applyFill="1" applyBorder="1" applyAlignment="1">
      <alignment horizontal="center" wrapText="1"/>
    </xf>
    <xf numFmtId="2" fontId="16" fillId="2" borderId="2" xfId="0" applyNumberFormat="1" applyFont="1" applyFill="1" applyBorder="1" applyAlignment="1">
      <alignment horizontal="center" vertical="top" wrapText="1"/>
    </xf>
    <xf numFmtId="0" fontId="17" fillId="0" borderId="0" xfId="0" applyFont="1" applyAlignment="1">
      <alignment horizontal="center" wrapText="1"/>
    </xf>
    <xf numFmtId="164" fontId="16" fillId="2" borderId="1" xfId="0" applyNumberFormat="1" applyFont="1" applyFill="1" applyBorder="1" applyAlignment="1">
      <alignment horizontal="center" wrapText="1"/>
    </xf>
    <xf numFmtId="0" fontId="18" fillId="3" borderId="0" xfId="0" applyFont="1" applyFill="1" applyAlignment="1">
      <alignment horizontal="center" wrapText="1"/>
    </xf>
    <xf numFmtId="0" fontId="11" fillId="2" borderId="3" xfId="0" applyFont="1" applyFill="1" applyBorder="1" applyAlignment="1">
      <alignment horizontal="center" vertical="top" wrapText="1"/>
    </xf>
    <xf numFmtId="0" fontId="19" fillId="0" borderId="0" xfId="0" applyFont="1" applyAlignment="1">
      <alignment horizontal="center" wrapText="1"/>
    </xf>
    <xf numFmtId="0" fontId="24" fillId="0" borderId="0" xfId="0" applyFont="1" applyAlignment="1">
      <alignment horizontal="left" vertical="center" wrapText="1"/>
    </xf>
    <xf numFmtId="0" fontId="26" fillId="0" borderId="0" xfId="0" applyFont="1" applyBorder="1" applyAlignment="1">
      <alignment horizontal="center" vertical="top" wrapText="1"/>
    </xf>
    <xf numFmtId="0" fontId="24" fillId="0" borderId="0" xfId="0" applyFont="1" applyBorder="1" applyAlignment="1">
      <alignment horizontal="left" vertical="center" wrapText="1"/>
    </xf>
    <xf numFmtId="0" fontId="27" fillId="0" borderId="0" xfId="0" applyFont="1" applyAlignment="1">
      <alignment horizontal="left"/>
    </xf>
    <xf numFmtId="1" fontId="1" fillId="0" borderId="0" xfId="2" applyNumberFormat="1" applyAlignment="1">
      <alignment horizontal="center"/>
    </xf>
    <xf numFmtId="0" fontId="37" fillId="0" borderId="0" xfId="0" applyFont="1" applyBorder="1" applyAlignment="1">
      <alignment horizontal="center" vertical="center" wrapText="1"/>
    </xf>
    <xf numFmtId="0" fontId="11" fillId="0" borderId="0" xfId="0" applyFont="1" applyAlignment="1">
      <alignment horizontal="center" wrapText="1"/>
    </xf>
    <xf numFmtId="0" fontId="14" fillId="4" borderId="0" xfId="0" applyFont="1" applyFill="1" applyBorder="1" applyAlignment="1"/>
    <xf numFmtId="0" fontId="38" fillId="0" borderId="0" xfId="0" applyFont="1" applyAlignment="1">
      <alignment horizontal="center" wrapText="1"/>
    </xf>
    <xf numFmtId="0" fontId="23" fillId="0" borderId="0" xfId="0" applyFont="1" applyAlignment="1">
      <alignment horizontal="center" wrapText="1"/>
    </xf>
    <xf numFmtId="1" fontId="14" fillId="0" borderId="0" xfId="2" applyNumberFormat="1" applyFont="1" applyAlignment="1">
      <alignment horizontal="center"/>
    </xf>
    <xf numFmtId="0" fontId="14" fillId="0" borderId="0" xfId="0" applyFont="1" applyAlignment="1">
      <alignment horizontal="center"/>
    </xf>
    <xf numFmtId="0" fontId="14" fillId="0" borderId="0" xfId="0" applyFont="1"/>
    <xf numFmtId="0" fontId="17" fillId="0" borderId="0" xfId="0" applyFont="1" applyBorder="1" applyAlignment="1">
      <alignment horizontal="center" vertical="top" wrapText="1"/>
    </xf>
    <xf numFmtId="0" fontId="27" fillId="0" borderId="0" xfId="0" applyFont="1" applyBorder="1" applyAlignment="1">
      <alignment horizontal="center" vertical="top" wrapText="1"/>
    </xf>
    <xf numFmtId="0" fontId="27" fillId="0" borderId="0" xfId="0" applyFont="1" applyBorder="1" applyAlignment="1">
      <alignment horizontal="center" wrapText="1"/>
    </xf>
    <xf numFmtId="0" fontId="27" fillId="0" borderId="0" xfId="0" applyFont="1" applyAlignment="1">
      <alignment horizontal="center" wrapText="1"/>
    </xf>
    <xf numFmtId="0" fontId="14" fillId="0" borderId="0" xfId="0" applyFont="1" applyAlignment="1">
      <alignment horizontal="center" wrapText="1"/>
    </xf>
    <xf numFmtId="0" fontId="41" fillId="0" borderId="0" xfId="0" applyFont="1" applyBorder="1" applyAlignment="1">
      <alignment horizontal="center" vertical="center" wrapText="1"/>
    </xf>
    <xf numFmtId="0" fontId="41" fillId="0" borderId="0" xfId="0" applyFont="1" applyAlignment="1">
      <alignment horizontal="center" vertical="center" wrapText="1"/>
    </xf>
    <xf numFmtId="0" fontId="26" fillId="0" borderId="0" xfId="0" applyFont="1" applyAlignment="1">
      <alignment horizontal="center" wrapText="1"/>
    </xf>
    <xf numFmtId="0" fontId="42" fillId="0" borderId="0" xfId="0" applyFont="1" applyBorder="1" applyAlignment="1">
      <alignment horizontal="center" vertical="center" wrapText="1"/>
    </xf>
    <xf numFmtId="0" fontId="14" fillId="0" borderId="0" xfId="0" applyFont="1" applyBorder="1" applyAlignment="1">
      <alignment wrapText="1"/>
    </xf>
    <xf numFmtId="0" fontId="26" fillId="0" borderId="0" xfId="0" applyFont="1" applyAlignment="1">
      <alignment horizontal="left" wrapText="1"/>
    </xf>
    <xf numFmtId="0" fontId="14" fillId="0" borderId="0" xfId="2" applyNumberFormat="1" applyFont="1" applyAlignment="1">
      <alignment horizontal="center"/>
    </xf>
    <xf numFmtId="0" fontId="11" fillId="3" borderId="0" xfId="0" applyFont="1" applyFill="1" applyAlignment="1">
      <alignment horizontal="center" vertical="center" wrapText="1"/>
    </xf>
    <xf numFmtId="0" fontId="16" fillId="0" borderId="0" xfId="0" applyFont="1" applyBorder="1" applyAlignment="1">
      <alignment horizontal="center" vertical="center" wrapText="1"/>
    </xf>
    <xf numFmtId="0" fontId="43" fillId="3" borderId="0" xfId="0" applyFont="1" applyFill="1" applyAlignment="1">
      <alignment horizontal="center" wrapText="1"/>
    </xf>
    <xf numFmtId="164" fontId="16" fillId="2" borderId="4" xfId="0" applyNumberFormat="1" applyFont="1" applyFill="1" applyBorder="1" applyAlignment="1">
      <alignment horizontal="center" vertical="center" wrapText="1"/>
    </xf>
    <xf numFmtId="2" fontId="16" fillId="2" borderId="4" xfId="0" applyNumberFormat="1" applyFont="1" applyFill="1" applyBorder="1" applyAlignment="1">
      <alignment horizontal="center" vertical="center" wrapText="1"/>
    </xf>
    <xf numFmtId="0" fontId="25" fillId="3" borderId="0" xfId="0" applyFont="1" applyFill="1" applyAlignment="1">
      <alignment horizontal="center" vertical="center" wrapText="1"/>
    </xf>
    <xf numFmtId="0" fontId="37" fillId="0" borderId="0" xfId="0" applyFont="1" applyAlignment="1">
      <alignment horizontal="center" vertical="center" wrapText="1"/>
    </xf>
    <xf numFmtId="0" fontId="25" fillId="3" borderId="0" xfId="0" applyFont="1" applyFill="1" applyAlignment="1">
      <alignment horizontal="center" wrapText="1"/>
    </xf>
    <xf numFmtId="0" fontId="23" fillId="0" borderId="0" xfId="0" applyFont="1" applyBorder="1" applyAlignment="1">
      <alignment horizontal="center" vertical="top" wrapText="1"/>
    </xf>
    <xf numFmtId="0" fontId="26" fillId="3" borderId="0" xfId="0" applyFont="1" applyFill="1"/>
    <xf numFmtId="0" fontId="11" fillId="3" borderId="0" xfId="0" applyFont="1" applyFill="1" applyAlignment="1">
      <alignment horizontal="center" wrapText="1"/>
    </xf>
    <xf numFmtId="1" fontId="11" fillId="2" borderId="5" xfId="0" applyNumberFormat="1" applyFont="1" applyFill="1" applyBorder="1" applyAlignment="1">
      <alignment horizontal="center" vertical="center" wrapText="1"/>
    </xf>
    <xf numFmtId="0" fontId="11" fillId="2" borderId="5" xfId="0" applyFont="1" applyFill="1" applyBorder="1" applyAlignment="1">
      <alignment horizontal="center" wrapText="1"/>
    </xf>
    <xf numFmtId="0" fontId="10" fillId="4" borderId="0" xfId="0" applyFont="1" applyFill="1" applyAlignment="1">
      <alignment horizontal="center" wrapText="1"/>
    </xf>
    <xf numFmtId="0" fontId="5" fillId="4" borderId="0" xfId="0" applyFont="1" applyFill="1" applyAlignment="1">
      <alignment horizontal="center" wrapText="1"/>
    </xf>
    <xf numFmtId="0" fontId="8" fillId="4" borderId="0" xfId="0" applyFont="1" applyFill="1" applyAlignment="1">
      <alignment horizontal="center" wrapText="1"/>
    </xf>
    <xf numFmtId="0" fontId="3" fillId="4" borderId="0" xfId="0" applyFont="1" applyFill="1" applyAlignment="1">
      <alignment horizontal="center" wrapText="1"/>
    </xf>
    <xf numFmtId="0" fontId="12" fillId="4" borderId="0" xfId="0" applyFont="1" applyFill="1" applyBorder="1" applyAlignment="1">
      <alignment horizontal="left" wrapText="1"/>
    </xf>
    <xf numFmtId="1" fontId="0" fillId="4" borderId="0" xfId="2" applyNumberFormat="1" applyFont="1" applyFill="1" applyAlignment="1">
      <alignment horizontal="center"/>
    </xf>
    <xf numFmtId="0" fontId="0" fillId="4" borderId="0" xfId="0" applyFill="1" applyAlignment="1">
      <alignment horizontal="center"/>
    </xf>
    <xf numFmtId="0" fontId="3" fillId="4" borderId="0" xfId="0" applyFont="1" applyFill="1" applyBorder="1" applyAlignment="1">
      <alignment horizontal="center" vertical="top" wrapText="1"/>
    </xf>
    <xf numFmtId="0" fontId="4" fillId="4" borderId="0" xfId="0" applyFont="1" applyFill="1" applyBorder="1" applyAlignment="1">
      <alignment horizontal="center" vertical="top" wrapText="1"/>
    </xf>
    <xf numFmtId="0" fontId="6" fillId="4" borderId="0" xfId="0" applyFont="1" applyFill="1" applyBorder="1" applyAlignment="1">
      <alignment horizontal="center" vertical="top" wrapText="1"/>
    </xf>
    <xf numFmtId="0" fontId="6" fillId="4" borderId="0" xfId="0" applyFont="1" applyFill="1" applyBorder="1" applyAlignment="1">
      <alignment horizontal="center" wrapText="1"/>
    </xf>
    <xf numFmtId="0" fontId="6" fillId="4" borderId="0" xfId="0" applyFont="1" applyFill="1" applyAlignment="1">
      <alignment horizontal="center" wrapText="1"/>
    </xf>
    <xf numFmtId="0" fontId="9" fillId="4" borderId="0" xfId="0" applyFont="1" applyFill="1" applyAlignment="1">
      <alignment horizontal="center" wrapText="1"/>
    </xf>
    <xf numFmtId="0" fontId="0" fillId="4" borderId="0" xfId="0" applyFill="1"/>
    <xf numFmtId="1" fontId="7" fillId="4" borderId="0" xfId="2" applyNumberFormat="1" applyFont="1" applyFill="1" applyAlignment="1">
      <alignment horizontal="center"/>
    </xf>
    <xf numFmtId="0" fontId="15" fillId="4" borderId="0" xfId="0" applyFont="1" applyFill="1" applyBorder="1" applyAlignment="1">
      <alignment horizontal="center" vertical="center" wrapText="1"/>
    </xf>
    <xf numFmtId="0" fontId="29" fillId="4" borderId="0" xfId="0" applyFont="1" applyFill="1" applyBorder="1" applyAlignment="1">
      <alignment horizontal="center" vertical="center" wrapText="1"/>
    </xf>
    <xf numFmtId="1" fontId="1" fillId="4" borderId="0" xfId="2" applyNumberFormat="1" applyFill="1" applyAlignment="1">
      <alignment horizontal="center"/>
    </xf>
    <xf numFmtId="0" fontId="17" fillId="4" borderId="0" xfId="0" applyFont="1" applyFill="1" applyAlignment="1">
      <alignment horizontal="center" wrapText="1"/>
    </xf>
    <xf numFmtId="0" fontId="26" fillId="4" borderId="0" xfId="0" applyFont="1" applyFill="1" applyBorder="1" applyAlignment="1">
      <alignment horizontal="center" vertical="top" wrapText="1"/>
    </xf>
    <xf numFmtId="0" fontId="29" fillId="4" borderId="0" xfId="0" applyFont="1" applyFill="1" applyAlignment="1">
      <alignment horizontal="left" vertical="top"/>
    </xf>
    <xf numFmtId="0" fontId="24" fillId="4" borderId="0" xfId="0" applyFont="1" applyFill="1" applyBorder="1" applyAlignment="1">
      <alignment horizontal="center" vertical="center" wrapText="1"/>
    </xf>
    <xf numFmtId="0" fontId="30" fillId="4" borderId="0" xfId="0" applyFont="1" applyFill="1" applyAlignment="1">
      <alignment horizontal="left" vertical="top" wrapText="1"/>
    </xf>
    <xf numFmtId="0" fontId="7" fillId="4" borderId="0" xfId="0" applyFont="1" applyFill="1" applyAlignment="1">
      <alignment horizontal="center" wrapText="1"/>
    </xf>
    <xf numFmtId="0" fontId="29" fillId="4" borderId="0" xfId="0" applyFont="1" applyFill="1" applyAlignment="1"/>
    <xf numFmtId="0" fontId="31" fillId="4" borderId="0" xfId="0" applyFont="1" applyFill="1" applyAlignment="1">
      <alignment horizontal="center" wrapText="1"/>
    </xf>
    <xf numFmtId="0" fontId="32" fillId="4" borderId="0" xfId="0" applyFont="1" applyFill="1" applyAlignment="1">
      <alignment horizontal="center" wrapText="1"/>
    </xf>
    <xf numFmtId="0" fontId="33" fillId="4" borderId="0" xfId="0" applyFont="1" applyFill="1" applyAlignment="1">
      <alignment horizontal="center" wrapText="1"/>
    </xf>
    <xf numFmtId="0" fontId="11" fillId="4" borderId="0" xfId="0" applyFont="1" applyFill="1" applyAlignment="1">
      <alignment horizontal="center" wrapText="1"/>
    </xf>
    <xf numFmtId="0" fontId="34" fillId="4" borderId="0" xfId="0" applyFont="1" applyFill="1" applyAlignment="1">
      <alignment horizontal="left"/>
    </xf>
    <xf numFmtId="0" fontId="35" fillId="4" borderId="0" xfId="0" applyFont="1" applyFill="1" applyBorder="1" applyAlignment="1">
      <alignment horizontal="center" vertical="center" wrapText="1"/>
    </xf>
    <xf numFmtId="0" fontId="29" fillId="4" borderId="0" xfId="0" applyFont="1" applyFill="1" applyBorder="1" applyAlignment="1">
      <alignment wrapText="1"/>
    </xf>
    <xf numFmtId="0" fontId="4" fillId="4" borderId="0" xfId="0" applyFont="1" applyFill="1" applyAlignment="1">
      <alignment horizontal="left"/>
    </xf>
    <xf numFmtId="0" fontId="31" fillId="4" borderId="0" xfId="0" applyFont="1" applyFill="1" applyAlignment="1">
      <alignment horizontal="left" wrapText="1"/>
    </xf>
    <xf numFmtId="0" fontId="4" fillId="4" borderId="0" xfId="0" applyFont="1" applyFill="1" applyAlignment="1">
      <alignment horizontal="center" wrapText="1"/>
    </xf>
    <xf numFmtId="0" fontId="24" fillId="4" borderId="4" xfId="0" applyFont="1" applyFill="1" applyBorder="1" applyAlignment="1">
      <alignment horizontal="left" vertical="center" wrapText="1"/>
    </xf>
    <xf numFmtId="0" fontId="45" fillId="4" borderId="0" xfId="0" applyFont="1" applyFill="1"/>
    <xf numFmtId="0" fontId="14" fillId="4" borderId="0" xfId="0" applyFont="1" applyFill="1"/>
    <xf numFmtId="0" fontId="27" fillId="4" borderId="0" xfId="0" applyFont="1" applyFill="1" applyAlignment="1">
      <alignment horizontal="left" vertical="center"/>
    </xf>
    <xf numFmtId="0" fontId="14" fillId="4" borderId="0" xfId="0" applyFont="1" applyFill="1" applyAlignment="1">
      <alignment vertical="center" wrapText="1"/>
    </xf>
    <xf numFmtId="0" fontId="14" fillId="4" borderId="0" xfId="0" applyFont="1" applyFill="1" applyAlignment="1">
      <alignment vertical="center"/>
    </xf>
    <xf numFmtId="0" fontId="40" fillId="4" borderId="0" xfId="0" applyFont="1" applyFill="1" applyAlignment="1">
      <alignment horizontal="right" vertical="center"/>
    </xf>
    <xf numFmtId="0" fontId="23" fillId="4" borderId="0" xfId="0" applyFont="1" applyFill="1" applyAlignment="1">
      <alignment horizontal="center" wrapText="1"/>
    </xf>
    <xf numFmtId="0" fontId="38" fillId="4" borderId="0" xfId="0" applyFont="1" applyFill="1" applyAlignment="1">
      <alignment horizontal="center" wrapText="1"/>
    </xf>
    <xf numFmtId="1" fontId="14" fillId="4" borderId="0" xfId="2" applyNumberFormat="1" applyFont="1" applyFill="1" applyAlignment="1">
      <alignment horizontal="center"/>
    </xf>
    <xf numFmtId="0" fontId="14" fillId="4" borderId="0" xfId="0" applyFont="1" applyFill="1" applyAlignment="1">
      <alignment horizontal="center"/>
    </xf>
    <xf numFmtId="0" fontId="14" fillId="4" borderId="0" xfId="0" applyFont="1" applyFill="1" applyBorder="1"/>
    <xf numFmtId="0" fontId="14" fillId="4" borderId="4" xfId="0" applyFont="1" applyFill="1" applyBorder="1"/>
    <xf numFmtId="0" fontId="42" fillId="4" borderId="4" xfId="0" applyFont="1" applyFill="1" applyBorder="1" applyAlignment="1">
      <alignment vertical="center"/>
    </xf>
    <xf numFmtId="0" fontId="42" fillId="4" borderId="1" xfId="0" applyFont="1" applyFill="1" applyBorder="1" applyAlignment="1">
      <alignment vertical="center"/>
    </xf>
    <xf numFmtId="0" fontId="46" fillId="4" borderId="2" xfId="0" applyFont="1" applyFill="1" applyBorder="1" applyAlignment="1">
      <alignment vertical="center"/>
    </xf>
    <xf numFmtId="0" fontId="42" fillId="4" borderId="2" xfId="0" applyFont="1" applyFill="1" applyBorder="1" applyAlignment="1">
      <alignment vertical="center"/>
    </xf>
    <xf numFmtId="0" fontId="40" fillId="4" borderId="1" xfId="0" applyFont="1" applyFill="1" applyBorder="1" applyAlignment="1">
      <alignment horizontal="right" vertical="center"/>
    </xf>
    <xf numFmtId="0" fontId="40" fillId="4" borderId="2" xfId="0" applyFont="1" applyFill="1" applyBorder="1" applyAlignment="1">
      <alignment horizontal="right" vertical="center"/>
    </xf>
    <xf numFmtId="0" fontId="40" fillId="4" borderId="6" xfId="0" applyFont="1" applyFill="1" applyBorder="1" applyAlignment="1">
      <alignment horizontal="right" vertical="center"/>
    </xf>
    <xf numFmtId="0" fontId="14" fillId="4" borderId="1" xfId="0" applyFont="1" applyFill="1" applyBorder="1"/>
    <xf numFmtId="0" fontId="14" fillId="4" borderId="2" xfId="0" applyFont="1" applyFill="1" applyBorder="1"/>
    <xf numFmtId="0" fontId="27" fillId="4" borderId="0" xfId="0" applyFont="1" applyFill="1" applyAlignment="1">
      <alignment horizontal="center" vertical="center" wrapText="1"/>
    </xf>
    <xf numFmtId="0" fontId="11" fillId="4" borderId="0" xfId="0" applyFont="1" applyFill="1" applyBorder="1" applyAlignment="1">
      <alignment horizontal="center" wrapText="1"/>
    </xf>
    <xf numFmtId="0" fontId="16" fillId="4" borderId="0" xfId="0" applyFont="1" applyFill="1"/>
    <xf numFmtId="0" fontId="51" fillId="4" borderId="2" xfId="0" applyFont="1" applyFill="1" applyBorder="1" applyAlignment="1">
      <alignment horizontal="center" vertical="center"/>
    </xf>
    <xf numFmtId="0" fontId="52" fillId="4" borderId="0" xfId="0" applyFont="1" applyFill="1" applyAlignment="1">
      <alignment horizontal="center" vertical="center"/>
    </xf>
    <xf numFmtId="0" fontId="53" fillId="4" borderId="0" xfId="0" applyFont="1" applyFill="1" applyAlignment="1">
      <alignment horizontal="center" vertical="center"/>
    </xf>
    <xf numFmtId="0" fontId="40" fillId="5" borderId="7" xfId="0" applyFont="1" applyFill="1" applyBorder="1" applyAlignment="1">
      <alignment horizontal="right" vertical="center"/>
    </xf>
    <xf numFmtId="0" fontId="53" fillId="5" borderId="4" xfId="0" applyFont="1" applyFill="1" applyBorder="1" applyAlignment="1">
      <alignment horizontal="center" vertical="center"/>
    </xf>
    <xf numFmtId="0" fontId="14" fillId="5" borderId="8" xfId="0" applyFont="1" applyFill="1" applyBorder="1"/>
    <xf numFmtId="0" fontId="14" fillId="5" borderId="9" xfId="0" applyFont="1" applyFill="1" applyBorder="1"/>
    <xf numFmtId="0" fontId="48" fillId="3" borderId="4" xfId="0" applyFont="1" applyFill="1" applyBorder="1" applyAlignment="1">
      <alignment vertical="center" wrapText="1"/>
    </xf>
    <xf numFmtId="0" fontId="49" fillId="3" borderId="7" xfId="0" applyFont="1" applyFill="1" applyBorder="1" applyAlignment="1">
      <alignment vertical="center" wrapText="1"/>
    </xf>
    <xf numFmtId="0" fontId="27" fillId="3" borderId="8" xfId="0" applyFont="1" applyFill="1" applyBorder="1" applyAlignment="1">
      <alignment horizontal="center" vertical="center"/>
    </xf>
    <xf numFmtId="0" fontId="27" fillId="3" borderId="8" xfId="0" applyFont="1" applyFill="1" applyBorder="1" applyAlignment="1">
      <alignment horizontal="left" vertical="center"/>
    </xf>
    <xf numFmtId="0" fontId="14" fillId="3" borderId="8" xfId="0" applyFont="1" applyFill="1" applyBorder="1"/>
    <xf numFmtId="0" fontId="27" fillId="3" borderId="9" xfId="0" applyFont="1" applyFill="1" applyBorder="1" applyAlignment="1">
      <alignment horizontal="center" vertical="center"/>
    </xf>
    <xf numFmtId="0" fontId="27" fillId="3" borderId="4" xfId="0" applyFont="1" applyFill="1" applyBorder="1" applyAlignment="1">
      <alignment horizontal="center" vertical="center"/>
    </xf>
    <xf numFmtId="0" fontId="14" fillId="4" borderId="1" xfId="0" applyFont="1" applyFill="1" applyBorder="1" applyProtection="1">
      <protection locked="0"/>
    </xf>
    <xf numFmtId="0" fontId="14" fillId="4" borderId="4" xfId="0" applyFont="1" applyFill="1" applyBorder="1" applyProtection="1">
      <protection locked="0"/>
    </xf>
    <xf numFmtId="0" fontId="12" fillId="4" borderId="0" xfId="0" applyFont="1" applyFill="1" applyBorder="1" applyAlignment="1">
      <alignment horizontal="left" vertical="center" wrapText="1"/>
    </xf>
    <xf numFmtId="0" fontId="13" fillId="4" borderId="0" xfId="0" applyFont="1" applyFill="1" applyBorder="1" applyAlignment="1">
      <alignment vertical="center" wrapText="1"/>
    </xf>
    <xf numFmtId="0" fontId="14" fillId="4" borderId="0" xfId="0" applyFont="1" applyFill="1" applyBorder="1" applyAlignment="1">
      <alignment wrapText="1"/>
    </xf>
    <xf numFmtId="164" fontId="16" fillId="6" borderId="4" xfId="0" applyNumberFormat="1" applyFont="1" applyFill="1" applyBorder="1" applyAlignment="1">
      <alignment horizontal="center" vertical="center" wrapText="1"/>
    </xf>
    <xf numFmtId="2" fontId="16" fillId="6" borderId="4" xfId="0" applyNumberFormat="1" applyFont="1" applyFill="1" applyBorder="1" applyAlignment="1">
      <alignment horizontal="center" vertical="center" wrapText="1"/>
    </xf>
    <xf numFmtId="0" fontId="17" fillId="0" borderId="0" xfId="0" applyFont="1" applyFill="1" applyAlignment="1">
      <alignment horizontal="center" wrapText="1"/>
    </xf>
    <xf numFmtId="0" fontId="26" fillId="0" borderId="0"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8" fillId="4" borderId="0" xfId="0" applyFont="1" applyFill="1" applyBorder="1" applyAlignment="1">
      <alignment horizontal="center" wrapText="1"/>
    </xf>
    <xf numFmtId="0" fontId="55" fillId="0" borderId="0" xfId="1" applyFont="1" applyFill="1" applyBorder="1" applyAlignment="1" applyProtection="1">
      <alignment horizontal="center" vertical="top" wrapText="1"/>
    </xf>
    <xf numFmtId="0" fontId="27" fillId="0" borderId="0" xfId="0" applyFont="1" applyFill="1" applyBorder="1" applyAlignment="1">
      <alignment horizontal="center" vertical="top" wrapText="1"/>
    </xf>
    <xf numFmtId="0" fontId="27" fillId="0" borderId="0" xfId="0" applyFont="1" applyFill="1" applyBorder="1" applyAlignment="1">
      <alignment horizontal="center" wrapText="1"/>
    </xf>
    <xf numFmtId="0" fontId="27" fillId="0" borderId="0" xfId="0" applyFont="1" applyFill="1" applyAlignment="1">
      <alignment horizontal="center" wrapText="1"/>
    </xf>
    <xf numFmtId="0" fontId="14" fillId="0" borderId="0" xfId="0" applyFont="1" applyFill="1" applyAlignment="1">
      <alignment horizontal="center" wrapText="1"/>
    </xf>
    <xf numFmtId="1" fontId="14" fillId="0" borderId="0" xfId="2" applyNumberFormat="1" applyFont="1" applyFill="1" applyAlignment="1">
      <alignment horizontal="center"/>
    </xf>
    <xf numFmtId="0" fontId="14" fillId="0" borderId="0" xfId="0" applyFont="1" applyFill="1" applyAlignment="1">
      <alignment horizontal="center"/>
    </xf>
    <xf numFmtId="0" fontId="4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3" fillId="0" borderId="0" xfId="0" applyFont="1" applyFill="1" applyBorder="1" applyAlignment="1">
      <alignment horizontal="center" vertical="top" wrapText="1"/>
    </xf>
    <xf numFmtId="0" fontId="25" fillId="0" borderId="0" xfId="0" applyFont="1" applyFill="1" applyAlignment="1">
      <alignment horizontal="center" wrapText="1"/>
    </xf>
    <xf numFmtId="0" fontId="11" fillId="2" borderId="5" xfId="0" applyFont="1" applyFill="1" applyBorder="1" applyAlignment="1">
      <alignment horizontal="center" vertical="top" wrapText="1"/>
    </xf>
    <xf numFmtId="0" fontId="15" fillId="0" borderId="0" xfId="0" applyFont="1" applyAlignment="1">
      <alignment horizontal="center" vertical="center" wrapText="1"/>
    </xf>
    <xf numFmtId="0" fontId="27" fillId="0" borderId="7" xfId="0" applyFont="1" applyBorder="1" applyAlignment="1">
      <alignment horizontal="center" vertical="center"/>
    </xf>
    <xf numFmtId="0" fontId="27" fillId="0" borderId="9" xfId="0" applyFont="1" applyBorder="1" applyAlignment="1">
      <alignment horizontal="center" vertical="center"/>
    </xf>
    <xf numFmtId="0" fontId="14" fillId="0" borderId="4" xfId="0" applyFont="1" applyBorder="1"/>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center"/>
    </xf>
    <xf numFmtId="0" fontId="42" fillId="0" borderId="7" xfId="0" applyFont="1" applyBorder="1" applyAlignment="1">
      <alignment horizontal="center" vertical="center"/>
    </xf>
    <xf numFmtId="0" fontId="56" fillId="4" borderId="0" xfId="0" applyFont="1" applyFill="1"/>
    <xf numFmtId="0" fontId="59" fillId="4" borderId="0" xfId="0" applyFont="1" applyFill="1" applyAlignment="1">
      <alignment horizontal="left"/>
    </xf>
    <xf numFmtId="0" fontId="60" fillId="4" borderId="0" xfId="0" applyFont="1" applyFill="1" applyAlignment="1">
      <alignment horizontal="left"/>
    </xf>
    <xf numFmtId="0" fontId="21" fillId="4" borderId="0" xfId="0" applyFont="1" applyFill="1" applyBorder="1" applyAlignment="1">
      <alignment horizontal="center" vertical="center" wrapText="1"/>
    </xf>
    <xf numFmtId="0" fontId="24" fillId="4" borderId="0" xfId="0" applyFont="1" applyFill="1" applyBorder="1" applyAlignment="1">
      <alignment horizontal="left" vertical="center" wrapText="1"/>
    </xf>
    <xf numFmtId="0" fontId="30" fillId="4" borderId="0" xfId="0" applyFont="1" applyFill="1" applyBorder="1" applyAlignment="1">
      <alignment horizontal="left" vertical="top" wrapText="1"/>
    </xf>
    <xf numFmtId="0" fontId="29" fillId="4" borderId="0" xfId="0" applyFont="1" applyFill="1" applyBorder="1" applyAlignment="1">
      <alignment horizontal="left" vertical="top"/>
    </xf>
    <xf numFmtId="0" fontId="13" fillId="4" borderId="0" xfId="0" applyFont="1" applyFill="1" applyBorder="1" applyAlignment="1">
      <alignment horizontal="center" vertical="center" wrapText="1"/>
    </xf>
    <xf numFmtId="0" fontId="58" fillId="0" borderId="0" xfId="0" applyFont="1"/>
    <xf numFmtId="0" fontId="0" fillId="0" borderId="0" xfId="0" applyBorder="1"/>
    <xf numFmtId="0" fontId="11" fillId="0" borderId="0" xfId="0" applyFont="1" applyAlignment="1">
      <alignment horizontal="center" wrapText="1"/>
    </xf>
    <xf numFmtId="0" fontId="63" fillId="0" borderId="0" xfId="0" applyFont="1" applyBorder="1" applyAlignment="1">
      <alignment horizontal="center" vertical="top" wrapText="1"/>
    </xf>
    <xf numFmtId="0" fontId="64" fillId="0" borderId="0" xfId="0" applyFont="1" applyBorder="1" applyAlignment="1">
      <alignment horizontal="center" vertical="top" wrapText="1"/>
    </xf>
    <xf numFmtId="0" fontId="64" fillId="0" borderId="0" xfId="0" applyFont="1" applyBorder="1" applyAlignment="1">
      <alignment horizontal="center" wrapText="1"/>
    </xf>
    <xf numFmtId="0" fontId="64" fillId="0" borderId="0" xfId="0" applyFont="1" applyAlignment="1">
      <alignment horizontal="center" wrapText="1"/>
    </xf>
    <xf numFmtId="0" fontId="65" fillId="0" borderId="0" xfId="0" applyFont="1" applyAlignment="1">
      <alignment horizontal="center" wrapText="1"/>
    </xf>
    <xf numFmtId="0" fontId="66" fillId="0" borderId="0" xfId="0" applyFont="1" applyAlignment="1">
      <alignment horizontal="left" vertical="center" wrapText="1"/>
    </xf>
    <xf numFmtId="0" fontId="67" fillId="0" borderId="0" xfId="0" applyFont="1" applyAlignment="1">
      <alignment horizontal="center" wrapText="1"/>
    </xf>
    <xf numFmtId="0" fontId="63" fillId="0" borderId="0" xfId="0" applyFont="1" applyFill="1" applyBorder="1" applyAlignment="1">
      <alignment horizontal="center" vertical="top" wrapText="1"/>
    </xf>
    <xf numFmtId="0" fontId="68" fillId="0" borderId="0" xfId="0" applyFont="1" applyBorder="1" applyAlignment="1">
      <alignment horizontal="center" vertical="top" wrapText="1"/>
    </xf>
    <xf numFmtId="0" fontId="66" fillId="0" borderId="0" xfId="0" applyFont="1" applyBorder="1" applyAlignment="1">
      <alignment horizontal="left" vertical="center" wrapText="1"/>
    </xf>
    <xf numFmtId="0" fontId="68" fillId="0" borderId="0" xfId="0" applyFont="1" applyAlignment="1">
      <alignment horizontal="center" wrapText="1"/>
    </xf>
    <xf numFmtId="0" fontId="63" fillId="3" borderId="0" xfId="0" applyFont="1" applyFill="1"/>
    <xf numFmtId="0" fontId="69" fillId="3" borderId="0" xfId="0" applyFont="1" applyFill="1" applyAlignment="1">
      <alignment horizontal="center" wrapText="1"/>
    </xf>
    <xf numFmtId="0" fontId="12" fillId="4" borderId="18" xfId="0" applyFont="1" applyFill="1" applyBorder="1" applyAlignment="1">
      <alignment horizontal="left" wrapText="1"/>
    </xf>
    <xf numFmtId="0" fontId="14" fillId="4" borderId="0" xfId="0" applyFont="1" applyFill="1" applyBorder="1" applyAlignment="1"/>
    <xf numFmtId="0" fontId="12" fillId="4" borderId="19" xfId="0" applyFont="1" applyFill="1" applyBorder="1" applyAlignment="1" applyProtection="1">
      <alignment horizontal="left" vertical="center" wrapText="1"/>
      <protection locked="0"/>
    </xf>
    <xf numFmtId="0" fontId="12" fillId="4" borderId="20" xfId="0" applyFont="1" applyFill="1" applyBorder="1" applyAlignment="1" applyProtection="1">
      <alignment horizontal="left" vertical="center" wrapText="1"/>
      <protection locked="0"/>
    </xf>
    <xf numFmtId="0" fontId="13" fillId="4" borderId="20" xfId="0" applyFont="1" applyFill="1" applyBorder="1" applyAlignment="1" applyProtection="1">
      <alignment vertical="center" wrapText="1"/>
      <protection locked="0"/>
    </xf>
    <xf numFmtId="0" fontId="14" fillId="4" borderId="20" xfId="0" applyFont="1" applyFill="1" applyBorder="1" applyAlignment="1" applyProtection="1">
      <alignment wrapText="1"/>
      <protection locked="0"/>
    </xf>
    <xf numFmtId="0" fontId="14" fillId="4" borderId="21" xfId="0" applyFont="1" applyFill="1" applyBorder="1" applyAlignment="1" applyProtection="1">
      <alignment wrapText="1"/>
      <protection locked="0"/>
    </xf>
    <xf numFmtId="0" fontId="12" fillId="4" borderId="3"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left" vertical="center" wrapText="1"/>
      <protection locked="0"/>
    </xf>
    <xf numFmtId="0" fontId="13" fillId="4" borderId="5" xfId="0" applyFont="1" applyFill="1" applyBorder="1" applyAlignment="1" applyProtection="1">
      <alignment vertical="center" wrapText="1"/>
      <protection locked="0"/>
    </xf>
    <xf numFmtId="0" fontId="14" fillId="4" borderId="5" xfId="0" applyFont="1" applyFill="1" applyBorder="1" applyAlignment="1" applyProtection="1">
      <alignment wrapText="1"/>
      <protection locked="0"/>
    </xf>
    <xf numFmtId="0" fontId="14" fillId="4" borderId="14" xfId="0" applyFont="1" applyFill="1" applyBorder="1" applyAlignment="1" applyProtection="1">
      <alignment wrapText="1"/>
      <protection locked="0"/>
    </xf>
    <xf numFmtId="0" fontId="12" fillId="4" borderId="22" xfId="0" applyFont="1" applyFill="1" applyBorder="1" applyAlignment="1" applyProtection="1">
      <alignment horizontal="left" vertical="center" wrapText="1"/>
      <protection locked="0"/>
    </xf>
    <xf numFmtId="0" fontId="14" fillId="4" borderId="13" xfId="0" applyFont="1" applyFill="1" applyBorder="1" applyAlignment="1" applyProtection="1">
      <protection locked="0"/>
    </xf>
    <xf numFmtId="0" fontId="14" fillId="4" borderId="23" xfId="0" applyFont="1" applyFill="1" applyBorder="1" applyAlignment="1" applyProtection="1">
      <protection locked="0"/>
    </xf>
    <xf numFmtId="0" fontId="12" fillId="4" borderId="0" xfId="0" applyFont="1" applyFill="1" applyBorder="1" applyAlignment="1" applyProtection="1">
      <alignment horizontal="left" vertical="center" wrapText="1"/>
      <protection locked="0"/>
    </xf>
    <xf numFmtId="0" fontId="14" fillId="4" borderId="0" xfId="0" applyFont="1" applyFill="1" applyBorder="1" applyAlignment="1" applyProtection="1">
      <protection locked="0"/>
    </xf>
    <xf numFmtId="0" fontId="14" fillId="4" borderId="24" xfId="0" applyFont="1" applyFill="1" applyBorder="1" applyAlignment="1" applyProtection="1">
      <protection locked="0"/>
    </xf>
    <xf numFmtId="0" fontId="11" fillId="4" borderId="13" xfId="0" applyFont="1" applyFill="1" applyBorder="1" applyAlignment="1">
      <alignment horizontal="center" wrapText="1"/>
    </xf>
    <xf numFmtId="0" fontId="14" fillId="4" borderId="1" xfId="0" applyFont="1" applyFill="1" applyBorder="1" applyAlignment="1">
      <alignment vertical="center" wrapText="1"/>
    </xf>
    <xf numFmtId="0" fontId="0" fillId="0" borderId="1" xfId="0" applyBorder="1" applyAlignment="1"/>
    <xf numFmtId="0" fontId="14" fillId="4" borderId="2" xfId="0" applyFont="1" applyFill="1" applyBorder="1" applyAlignment="1">
      <alignment vertical="center" wrapText="1"/>
    </xf>
    <xf numFmtId="0" fontId="0" fillId="0" borderId="2" xfId="0" applyBorder="1" applyAlignment="1"/>
    <xf numFmtId="0" fontId="12" fillId="4" borderId="15" xfId="0" applyFont="1" applyFill="1" applyBorder="1" applyAlignment="1" applyProtection="1">
      <alignment horizontal="left" wrapText="1"/>
      <protection locked="0"/>
    </xf>
    <xf numFmtId="0" fontId="14" fillId="4" borderId="16" xfId="0" applyFont="1" applyFill="1" applyBorder="1" applyAlignment="1" applyProtection="1">
      <protection locked="0"/>
    </xf>
    <xf numFmtId="0" fontId="14" fillId="4" borderId="17" xfId="0" applyFont="1" applyFill="1" applyBorder="1" applyAlignment="1" applyProtection="1">
      <protection locked="0"/>
    </xf>
    <xf numFmtId="0" fontId="38" fillId="4" borderId="11" xfId="0" applyFont="1" applyFill="1" applyBorder="1" applyAlignment="1">
      <alignment vertical="center" wrapText="1"/>
    </xf>
    <xf numFmtId="0" fontId="0" fillId="4" borderId="11" xfId="0" applyFill="1" applyBorder="1" applyAlignment="1">
      <alignment vertical="center" wrapText="1"/>
    </xf>
    <xf numFmtId="0" fontId="0" fillId="0" borderId="11" xfId="0" applyBorder="1" applyAlignment="1">
      <alignment vertical="center"/>
    </xf>
    <xf numFmtId="0" fontId="0" fillId="0" borderId="11" xfId="0" applyBorder="1" applyAlignment="1"/>
    <xf numFmtId="0" fontId="14" fillId="4" borderId="6" xfId="0" applyFont="1" applyFill="1" applyBorder="1" applyAlignment="1">
      <alignment vertical="center" wrapText="1"/>
    </xf>
    <xf numFmtId="0" fontId="0" fillId="0" borderId="6" xfId="0" applyBorder="1" applyAlignment="1"/>
    <xf numFmtId="0" fontId="54" fillId="5" borderId="8" xfId="0" applyFont="1" applyFill="1" applyBorder="1" applyAlignment="1">
      <alignment horizontal="right" vertical="center"/>
    </xf>
    <xf numFmtId="0" fontId="47" fillId="5" borderId="8" xfId="0" applyFont="1" applyFill="1" applyBorder="1" applyAlignment="1">
      <alignment horizontal="right"/>
    </xf>
    <xf numFmtId="0" fontId="47" fillId="5" borderId="9" xfId="0" applyFont="1" applyFill="1" applyBorder="1" applyAlignment="1">
      <alignment horizontal="right"/>
    </xf>
    <xf numFmtId="0" fontId="14" fillId="4" borderId="0" xfId="0" applyFont="1" applyFill="1" applyAlignment="1">
      <alignment vertical="center" wrapText="1"/>
    </xf>
    <xf numFmtId="0" fontId="0" fillId="0" borderId="0" xfId="0" applyAlignment="1"/>
    <xf numFmtId="0" fontId="14" fillId="4" borderId="10" xfId="0" applyFont="1" applyFill="1" applyBorder="1" applyAlignment="1">
      <alignment vertical="center" wrapText="1"/>
    </xf>
    <xf numFmtId="0" fontId="0" fillId="0" borderId="12" xfId="0" applyBorder="1" applyAlignment="1"/>
    <xf numFmtId="0" fontId="14" fillId="4" borderId="6" xfId="0" applyFont="1" applyFill="1" applyBorder="1" applyAlignment="1" applyProtection="1">
      <alignment vertical="center" wrapText="1"/>
    </xf>
    <xf numFmtId="0" fontId="0" fillId="0" borderId="6" xfId="0" applyBorder="1" applyAlignment="1" applyProtection="1"/>
    <xf numFmtId="0" fontId="40" fillId="4" borderId="4" xfId="0" applyFont="1" applyFill="1" applyBorder="1" applyAlignment="1">
      <alignment vertical="center" wrapText="1"/>
    </xf>
    <xf numFmtId="0" fontId="50" fillId="0" borderId="4" xfId="0" applyFont="1" applyBorder="1" applyAlignment="1"/>
    <xf numFmtId="0" fontId="44" fillId="3" borderId="26" xfId="0" applyFont="1" applyFill="1" applyBorder="1" applyAlignment="1">
      <alignment horizontal="left" vertical="top" wrapText="1"/>
    </xf>
    <xf numFmtId="0" fontId="14" fillId="3" borderId="26" xfId="0" applyFont="1" applyFill="1" applyBorder="1" applyAlignment="1">
      <alignment horizontal="left" vertical="top"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25" xfId="0" applyFont="1" applyBorder="1" applyAlignment="1">
      <alignment horizontal="left" vertical="top" wrapText="1" shrinkToFit="1"/>
    </xf>
    <xf numFmtId="0" fontId="14" fillId="0" borderId="26" xfId="0" applyFont="1" applyBorder="1" applyAlignment="1">
      <alignment horizontal="left" vertical="top" wrapText="1" shrinkToFit="1"/>
    </xf>
    <xf numFmtId="0" fontId="14" fillId="0" borderId="27" xfId="0" applyFont="1" applyBorder="1" applyAlignment="1">
      <alignment horizontal="left" vertical="top" wrapText="1" shrinkToFit="1"/>
    </xf>
    <xf numFmtId="0" fontId="14" fillId="0" borderId="28" xfId="0" applyFont="1" applyBorder="1" applyAlignment="1">
      <alignment horizontal="left" vertical="top" wrapText="1" shrinkToFit="1"/>
    </xf>
    <xf numFmtId="0" fontId="14" fillId="0" borderId="0" xfId="0" applyFont="1" applyBorder="1" applyAlignment="1">
      <alignment horizontal="left" vertical="top" wrapText="1" shrinkToFit="1"/>
    </xf>
    <xf numFmtId="0" fontId="14" fillId="0" borderId="29" xfId="0" applyFont="1" applyBorder="1" applyAlignment="1">
      <alignment horizontal="left" vertical="top" wrapText="1" shrinkToFit="1"/>
    </xf>
    <xf numFmtId="0" fontId="14" fillId="0" borderId="10" xfId="0" applyFont="1" applyBorder="1" applyAlignment="1">
      <alignment horizontal="left" vertical="top" wrapText="1" shrinkToFit="1"/>
    </xf>
    <xf numFmtId="0" fontId="14" fillId="0" borderId="11" xfId="0" applyFont="1" applyBorder="1" applyAlignment="1">
      <alignment horizontal="left" vertical="top" wrapText="1" shrinkToFit="1"/>
    </xf>
    <xf numFmtId="0" fontId="14" fillId="0" borderId="12" xfId="0" applyFont="1" applyBorder="1" applyAlignment="1">
      <alignment horizontal="left" vertical="top" wrapText="1" shrinkToFit="1"/>
    </xf>
    <xf numFmtId="0" fontId="20" fillId="0" borderId="0" xfId="0" applyFont="1" applyBorder="1" applyAlignment="1">
      <alignment horizontal="center" vertical="center" wrapText="1"/>
    </xf>
    <xf numFmtId="0" fontId="21" fillId="0" borderId="0" xfId="0" applyFont="1" applyAlignment="1">
      <alignment horizontal="center" vertical="center" wrapText="1"/>
    </xf>
    <xf numFmtId="0" fontId="25" fillId="0" borderId="1" xfId="0" applyFont="1" applyBorder="1" applyAlignment="1">
      <alignment horizontal="center" vertical="top" wrapText="1"/>
    </xf>
    <xf numFmtId="0" fontId="25" fillId="0" borderId="2" xfId="0" applyFont="1" applyBorder="1" applyAlignment="1">
      <alignment horizontal="center" vertical="top" wrapText="1"/>
    </xf>
    <xf numFmtId="0" fontId="39" fillId="0" borderId="25" xfId="0" applyFont="1" applyBorder="1" applyAlignment="1">
      <alignment horizontal="left" vertical="top" wrapText="1" shrinkToFit="1"/>
    </xf>
    <xf numFmtId="0" fontId="39" fillId="0" borderId="26" xfId="0" applyFont="1" applyBorder="1" applyAlignment="1">
      <alignment horizontal="left" vertical="top" wrapText="1" shrinkToFit="1"/>
    </xf>
    <xf numFmtId="0" fontId="39" fillId="0" borderId="27" xfId="0" applyFont="1" applyBorder="1" applyAlignment="1">
      <alignment horizontal="left" vertical="top" wrapText="1" shrinkToFit="1"/>
    </xf>
    <xf numFmtId="0" fontId="39" fillId="0" borderId="10" xfId="0" applyFont="1" applyBorder="1" applyAlignment="1">
      <alignment horizontal="left" vertical="top" wrapText="1" shrinkToFit="1"/>
    </xf>
    <xf numFmtId="0" fontId="39" fillId="0" borderId="11" xfId="0" applyFont="1" applyBorder="1" applyAlignment="1">
      <alignment horizontal="left" vertical="top" wrapText="1" shrinkToFit="1"/>
    </xf>
    <xf numFmtId="0" fontId="39" fillId="0" borderId="12" xfId="0" applyFont="1" applyBorder="1" applyAlignment="1">
      <alignment horizontal="left" vertical="top" wrapText="1" shrinkToFit="1"/>
    </xf>
    <xf numFmtId="0" fontId="23" fillId="0" borderId="0" xfId="0" applyFont="1" applyAlignment="1">
      <alignment horizontal="center" vertical="center"/>
    </xf>
    <xf numFmtId="0" fontId="20" fillId="0" borderId="0" xfId="0" applyFont="1" applyAlignment="1">
      <alignment horizontal="center" vertical="center" wrapText="1"/>
    </xf>
    <xf numFmtId="0" fontId="39" fillId="0" borderId="25" xfId="0" applyNumberFormat="1" applyFont="1" applyBorder="1" applyAlignment="1">
      <alignment horizontal="left" vertical="top" wrapText="1" shrinkToFit="1"/>
    </xf>
    <xf numFmtId="0" fontId="39" fillId="0" borderId="26" xfId="0" applyNumberFormat="1" applyFont="1" applyBorder="1" applyAlignment="1">
      <alignment horizontal="left" vertical="top" wrapText="1"/>
    </xf>
    <xf numFmtId="0" fontId="39" fillId="0" borderId="27" xfId="0" applyNumberFormat="1" applyFont="1" applyBorder="1" applyAlignment="1">
      <alignment horizontal="left" vertical="top" wrapText="1"/>
    </xf>
    <xf numFmtId="0" fontId="39" fillId="0" borderId="10" xfId="0" applyNumberFormat="1" applyFont="1" applyBorder="1" applyAlignment="1">
      <alignment horizontal="left" vertical="top" wrapText="1"/>
    </xf>
    <xf numFmtId="0" fontId="39" fillId="0" borderId="11" xfId="0" applyNumberFormat="1" applyFont="1" applyBorder="1" applyAlignment="1">
      <alignment horizontal="left" vertical="top" wrapText="1"/>
    </xf>
    <xf numFmtId="0" fontId="39" fillId="0" borderId="12" xfId="0" applyNumberFormat="1" applyFont="1" applyBorder="1" applyAlignment="1">
      <alignment horizontal="left" vertical="top" wrapText="1"/>
    </xf>
    <xf numFmtId="0" fontId="2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1" fillId="4" borderId="0" xfId="0" applyFont="1" applyFill="1" applyAlignment="1">
      <alignment horizontal="center" wrapText="1"/>
    </xf>
    <xf numFmtId="0" fontId="12" fillId="4" borderId="15"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13" fillId="4" borderId="16" xfId="0" applyFont="1" applyFill="1" applyBorder="1" applyAlignment="1">
      <alignment vertical="center" wrapText="1"/>
    </xf>
    <xf numFmtId="0" fontId="14" fillId="4" borderId="16" xfId="0" applyFont="1" applyFill="1" applyBorder="1" applyAlignment="1">
      <alignment wrapText="1"/>
    </xf>
    <xf numFmtId="0" fontId="14" fillId="4" borderId="17" xfId="0" applyFont="1" applyFill="1" applyBorder="1" applyAlignment="1">
      <alignment wrapText="1"/>
    </xf>
    <xf numFmtId="0" fontId="14" fillId="4" borderId="16" xfId="0" applyFont="1" applyFill="1" applyBorder="1" applyAlignment="1"/>
    <xf numFmtId="0" fontId="14" fillId="4" borderId="17" xfId="0" applyFont="1" applyFill="1" applyBorder="1" applyAlignment="1"/>
    <xf numFmtId="0" fontId="12" fillId="4" borderId="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3" fillId="4" borderId="5" xfId="0" applyFont="1" applyFill="1" applyBorder="1" applyAlignment="1">
      <alignment vertical="center" wrapText="1"/>
    </xf>
    <xf numFmtId="0" fontId="14" fillId="4" borderId="5" xfId="0" applyFont="1" applyFill="1" applyBorder="1" applyAlignment="1">
      <alignment wrapText="1"/>
    </xf>
    <xf numFmtId="0" fontId="14" fillId="4" borderId="14" xfId="0" applyFont="1" applyFill="1" applyBorder="1" applyAlignment="1">
      <alignment wrapText="1"/>
    </xf>
    <xf numFmtId="0" fontId="12" fillId="4" borderId="13" xfId="0" applyFont="1" applyFill="1" applyBorder="1" applyAlignment="1">
      <alignment horizontal="left" vertical="center" wrapText="1"/>
    </xf>
    <xf numFmtId="0" fontId="14" fillId="4" borderId="13" xfId="0" applyFont="1" applyFill="1" applyBorder="1" applyAlignment="1"/>
    <xf numFmtId="0" fontId="14" fillId="4" borderId="23" xfId="0" applyFont="1" applyFill="1" applyBorder="1" applyAlignment="1"/>
    <xf numFmtId="0" fontId="12" fillId="4" borderId="0" xfId="0" applyFont="1" applyFill="1" applyBorder="1" applyAlignment="1">
      <alignment horizontal="left" wrapText="1"/>
    </xf>
    <xf numFmtId="0" fontId="12" fillId="4" borderId="18" xfId="0" applyFont="1" applyFill="1" applyBorder="1" applyAlignment="1">
      <alignment horizontal="left" vertical="center" wrapText="1"/>
    </xf>
    <xf numFmtId="0" fontId="14" fillId="4" borderId="0" xfId="0" applyFont="1" applyFill="1" applyAlignment="1"/>
    <xf numFmtId="0" fontId="14" fillId="4" borderId="24" xfId="0" applyFont="1" applyFill="1" applyBorder="1" applyAlignment="1"/>
    <xf numFmtId="0" fontId="22" fillId="0" borderId="0" xfId="0" applyFont="1" applyBorder="1" applyAlignment="1">
      <alignment horizontal="center" vertical="center" wrapText="1"/>
    </xf>
    <xf numFmtId="0" fontId="13" fillId="0" borderId="0" xfId="0" applyFont="1" applyAlignment="1">
      <alignment horizontal="center" vertical="center" wrapText="1"/>
    </xf>
    <xf numFmtId="0" fontId="68" fillId="0" borderId="0" xfId="0" applyFont="1" applyAlignment="1">
      <alignment horizontal="center" vertical="center"/>
    </xf>
    <xf numFmtId="0" fontId="70" fillId="3" borderId="26" xfId="0" applyFont="1" applyFill="1" applyBorder="1" applyAlignment="1">
      <alignment horizontal="left" vertical="top" wrapText="1"/>
    </xf>
    <xf numFmtId="0" fontId="65" fillId="3" borderId="26" xfId="0" applyFont="1" applyFill="1" applyBorder="1" applyAlignment="1">
      <alignment horizontal="left" vertical="top" wrapText="1"/>
    </xf>
    <xf numFmtId="0" fontId="65" fillId="0" borderId="25" xfId="0" applyFont="1" applyBorder="1" applyAlignment="1">
      <alignment horizontal="left" vertical="top" wrapText="1" shrinkToFit="1"/>
    </xf>
    <xf numFmtId="0" fontId="65" fillId="0" borderId="26" xfId="0" applyFont="1" applyBorder="1" applyAlignment="1">
      <alignment horizontal="left" vertical="top" wrapText="1" shrinkToFit="1"/>
    </xf>
    <xf numFmtId="0" fontId="65" fillId="0" borderId="27" xfId="0" applyFont="1" applyBorder="1" applyAlignment="1">
      <alignment horizontal="left" vertical="top" wrapText="1" shrinkToFit="1"/>
    </xf>
    <xf numFmtId="0" fontId="65" fillId="0" borderId="28" xfId="0" applyFont="1" applyBorder="1" applyAlignment="1">
      <alignment horizontal="left" vertical="top" wrapText="1" shrinkToFit="1"/>
    </xf>
    <xf numFmtId="0" fontId="65" fillId="0" borderId="0" xfId="0" applyFont="1" applyBorder="1" applyAlignment="1">
      <alignment horizontal="left" vertical="top" wrapText="1" shrinkToFit="1"/>
    </xf>
    <xf numFmtId="0" fontId="65" fillId="0" borderId="29" xfId="0" applyFont="1" applyBorder="1" applyAlignment="1">
      <alignment horizontal="left" vertical="top" wrapText="1" shrinkToFit="1"/>
    </xf>
    <xf numFmtId="0" fontId="65" fillId="0" borderId="10" xfId="0" applyFont="1" applyBorder="1" applyAlignment="1">
      <alignment horizontal="left" vertical="top" wrapText="1" shrinkToFit="1"/>
    </xf>
    <xf numFmtId="0" fontId="65" fillId="0" borderId="11" xfId="0" applyFont="1" applyBorder="1" applyAlignment="1">
      <alignment horizontal="left" vertical="top" wrapText="1" shrinkToFit="1"/>
    </xf>
    <xf numFmtId="0" fontId="65" fillId="0" borderId="12" xfId="0" applyFont="1" applyBorder="1" applyAlignment="1">
      <alignment horizontal="left" vertical="top" wrapText="1" shrinkToFit="1"/>
    </xf>
    <xf numFmtId="0" fontId="0" fillId="4" borderId="0" xfId="0" applyFill="1" applyAlignment="1"/>
    <xf numFmtId="0" fontId="0" fillId="4" borderId="24" xfId="0" applyFill="1" applyBorder="1" applyAlignment="1"/>
    <xf numFmtId="0" fontId="14" fillId="0" borderId="25" xfId="0" applyFont="1" applyBorder="1" applyAlignment="1">
      <alignment wrapText="1"/>
    </xf>
    <xf numFmtId="0" fontId="14" fillId="0" borderId="26" xfId="0" applyFont="1" applyBorder="1" applyAlignment="1"/>
    <xf numFmtId="0" fontId="14" fillId="0" borderId="27" xfId="0" applyFont="1" applyBorder="1" applyAlignment="1"/>
    <xf numFmtId="0" fontId="14" fillId="0" borderId="28" xfId="0" applyFont="1" applyBorder="1" applyAlignment="1"/>
    <xf numFmtId="0" fontId="14" fillId="0" borderId="0" xfId="0" applyFont="1" applyAlignment="1"/>
    <xf numFmtId="0" fontId="14" fillId="0" borderId="29" xfId="0" applyFont="1" applyBorder="1" applyAlignment="1"/>
    <xf numFmtId="0" fontId="14" fillId="0" borderId="10" xfId="0" applyFont="1" applyBorder="1" applyAlignment="1"/>
    <xf numFmtId="0" fontId="14" fillId="0" borderId="11" xfId="0" applyFont="1" applyBorder="1" applyAlignment="1"/>
    <xf numFmtId="0" fontId="14" fillId="0" borderId="12" xfId="0" applyFont="1" applyBorder="1" applyAlignment="1"/>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14" fillId="0" borderId="7" xfId="0" applyFont="1" applyBorder="1" applyAlignment="1"/>
    <xf numFmtId="0" fontId="14" fillId="0" borderId="8" xfId="0" applyFont="1" applyBorder="1" applyAlignment="1"/>
    <xf numFmtId="0" fontId="14" fillId="0" borderId="9" xfId="0" applyFont="1" applyBorder="1" applyAlignment="1"/>
    <xf numFmtId="0" fontId="14" fillId="0" borderId="7" xfId="0" applyFont="1" applyBorder="1" applyAlignment="1">
      <alignment wrapText="1"/>
    </xf>
    <xf numFmtId="0" fontId="11" fillId="0" borderId="0" xfId="0" applyFont="1" applyAlignment="1">
      <alignment horizontal="center" wrapText="1"/>
    </xf>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11" fillId="0" borderId="13" xfId="0" applyFont="1" applyBorder="1" applyAlignment="1">
      <alignment horizontal="center" wrapText="1"/>
    </xf>
    <xf numFmtId="0" fontId="11" fillId="0" borderId="0" xfId="0" applyFont="1" applyBorder="1" applyAlignment="1">
      <alignment horizontal="center" wrapText="1"/>
    </xf>
    <xf numFmtId="0" fontId="14" fillId="0" borderId="25" xfId="0" applyFont="1" applyBorder="1" applyAlignment="1"/>
    <xf numFmtId="0" fontId="50" fillId="0" borderId="15" xfId="0" applyFont="1"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0" xfId="0" applyBorder="1" applyAlignment="1">
      <alignment horizontal="left" vertical="top"/>
    </xf>
    <xf numFmtId="0" fontId="0" fillId="0" borderId="24" xfId="0" applyBorder="1" applyAlignment="1">
      <alignment horizontal="left" vertical="top"/>
    </xf>
    <xf numFmtId="0" fontId="0" fillId="0" borderId="22" xfId="0" applyBorder="1" applyAlignment="1">
      <alignment horizontal="left" vertical="top"/>
    </xf>
    <xf numFmtId="0" fontId="0" fillId="0" borderId="13" xfId="0" applyBorder="1" applyAlignment="1">
      <alignment horizontal="left" vertical="top"/>
    </xf>
    <xf numFmtId="0" fontId="0" fillId="0" borderId="23" xfId="0" applyBorder="1" applyAlignment="1">
      <alignment horizontal="left" vertical="top"/>
    </xf>
    <xf numFmtId="0" fontId="30" fillId="4" borderId="7" xfId="0" applyFont="1" applyFill="1" applyBorder="1" applyAlignment="1">
      <alignment horizontal="left" vertical="top" wrapText="1"/>
    </xf>
    <xf numFmtId="0" fontId="30" fillId="4" borderId="8" xfId="0" applyFont="1" applyFill="1" applyBorder="1" applyAlignment="1">
      <alignment horizontal="left" vertical="top" wrapText="1"/>
    </xf>
    <xf numFmtId="0" fontId="30" fillId="4" borderId="30" xfId="0" applyFont="1" applyFill="1" applyBorder="1" applyAlignment="1">
      <alignment horizontal="left" vertical="top" wrapText="1"/>
    </xf>
    <xf numFmtId="0" fontId="20" fillId="4" borderId="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9" fillId="4" borderId="8" xfId="0" applyFont="1" applyFill="1" applyBorder="1" applyAlignment="1">
      <alignment horizontal="left" vertical="top"/>
    </xf>
    <xf numFmtId="0" fontId="29" fillId="4" borderId="9" xfId="0" applyFont="1" applyFill="1" applyBorder="1" applyAlignment="1">
      <alignment horizontal="left" vertical="top"/>
    </xf>
    <xf numFmtId="0" fontId="23" fillId="4" borderId="4" xfId="0" applyFont="1" applyFill="1" applyBorder="1" applyAlignment="1">
      <alignment horizontal="center" vertical="center"/>
    </xf>
    <xf numFmtId="0" fontId="57" fillId="4" borderId="7" xfId="0" applyFont="1" applyFill="1" applyBorder="1" applyAlignment="1">
      <alignment horizontal="left" vertical="top" wrapText="1"/>
    </xf>
    <xf numFmtId="0" fontId="29" fillId="4" borderId="8" xfId="0" applyFont="1" applyFill="1" applyBorder="1" applyAlignment="1">
      <alignment horizontal="left" vertical="top" wrapText="1"/>
    </xf>
    <xf numFmtId="0" fontId="29" fillId="4" borderId="9"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I9" lockText="1" noThreeD="1"/>
</file>

<file path=xl/ctrlProps/ctrlProp10.xml><?xml version="1.0" encoding="utf-8"?>
<formControlPr xmlns="http://schemas.microsoft.com/office/spreadsheetml/2009/9/main" objectType="CheckBox" checked="Checked" fmlaLink="$I$26" lockText="1" noThreeD="1"/>
</file>

<file path=xl/ctrlProps/ctrlProp11.xml><?xml version="1.0" encoding="utf-8"?>
<formControlPr xmlns="http://schemas.microsoft.com/office/spreadsheetml/2009/9/main" objectType="CheckBox" checked="Checked" fmlaLink="$I$27" lockText="1" noThreeD="1"/>
</file>

<file path=xl/ctrlProps/ctrlProp12.xml><?xml version="1.0" encoding="utf-8"?>
<formControlPr xmlns="http://schemas.microsoft.com/office/spreadsheetml/2009/9/main" objectType="CheckBox" checked="Checked" fmlaLink="$I$28" lockText="1" noThreeD="1"/>
</file>

<file path=xl/ctrlProps/ctrlProp13.xml><?xml version="1.0" encoding="utf-8"?>
<formControlPr xmlns="http://schemas.microsoft.com/office/spreadsheetml/2009/9/main" objectType="CheckBox" checked="Checked" fmlaLink="$I$29" noThreeD="1"/>
</file>

<file path=xl/ctrlProps/ctrlProp2.xml><?xml version="1.0" encoding="utf-8"?>
<formControlPr xmlns="http://schemas.microsoft.com/office/spreadsheetml/2009/9/main" objectType="CheckBox" checked="Checked" fmlaLink="I11" lockText="1" noThreeD="1"/>
</file>

<file path=xl/ctrlProps/ctrlProp3.xml><?xml version="1.0" encoding="utf-8"?>
<formControlPr xmlns="http://schemas.microsoft.com/office/spreadsheetml/2009/9/main" objectType="CheckBox" checked="Checked" fmlaLink="$I$13" lockText="1" noThreeD="1"/>
</file>

<file path=xl/ctrlProps/ctrlProp4.xml><?xml version="1.0" encoding="utf-8"?>
<formControlPr xmlns="http://schemas.microsoft.com/office/spreadsheetml/2009/9/main" objectType="CheckBox" checked="Checked" fmlaLink="$I$15" lockText="1" noThreeD="1"/>
</file>

<file path=xl/ctrlProps/ctrlProp5.xml><?xml version="1.0" encoding="utf-8"?>
<formControlPr xmlns="http://schemas.microsoft.com/office/spreadsheetml/2009/9/main" objectType="CheckBox" checked="Checked" fmlaLink="$I$17" lockText="1" noThreeD="1"/>
</file>

<file path=xl/ctrlProps/ctrlProp6.xml><?xml version="1.0" encoding="utf-8"?>
<formControlPr xmlns="http://schemas.microsoft.com/office/spreadsheetml/2009/9/main" objectType="CheckBox" checked="Checked" fmlaLink="$I$19" lockText="1" noThreeD="1"/>
</file>

<file path=xl/ctrlProps/ctrlProp7.xml><?xml version="1.0" encoding="utf-8"?>
<formControlPr xmlns="http://schemas.microsoft.com/office/spreadsheetml/2009/9/main" objectType="CheckBox" checked="Checked" fmlaLink="$I$21" lockText="1" noThreeD="1"/>
</file>

<file path=xl/ctrlProps/ctrlProp8.xml><?xml version="1.0" encoding="utf-8"?>
<formControlPr xmlns="http://schemas.microsoft.com/office/spreadsheetml/2009/9/main" objectType="CheckBox" checked="Checked" fmlaLink="$I$24" lockText="1" noThreeD="1"/>
</file>

<file path=xl/ctrlProps/ctrlProp9.xml><?xml version="1.0" encoding="utf-8"?>
<formControlPr xmlns="http://schemas.microsoft.com/office/spreadsheetml/2009/9/main" objectType="CheckBox" checked="Checked" fmlaLink="$I$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8</xdr:row>
          <xdr:rowOff>0</xdr:rowOff>
        </xdr:from>
        <xdr:to>
          <xdr:col>7</xdr:col>
          <xdr:colOff>581025</xdr:colOff>
          <xdr:row>9</xdr:row>
          <xdr:rowOff>47625</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0</xdr:rowOff>
        </xdr:from>
        <xdr:to>
          <xdr:col>7</xdr:col>
          <xdr:colOff>581025</xdr:colOff>
          <xdr:row>11</xdr:row>
          <xdr:rowOff>123825</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xdr:row>
          <xdr:rowOff>0</xdr:rowOff>
        </xdr:from>
        <xdr:to>
          <xdr:col>7</xdr:col>
          <xdr:colOff>581025</xdr:colOff>
          <xdr:row>13</xdr:row>
          <xdr:rowOff>28575</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xdr:row>
          <xdr:rowOff>0</xdr:rowOff>
        </xdr:from>
        <xdr:to>
          <xdr:col>7</xdr:col>
          <xdr:colOff>581025</xdr:colOff>
          <xdr:row>15</xdr:row>
          <xdr:rowOff>38100</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0</xdr:rowOff>
        </xdr:from>
        <xdr:to>
          <xdr:col>7</xdr:col>
          <xdr:colOff>571500</xdr:colOff>
          <xdr:row>16</xdr:row>
          <xdr:rowOff>381000</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0</xdr:rowOff>
        </xdr:from>
        <xdr:to>
          <xdr:col>7</xdr:col>
          <xdr:colOff>571500</xdr:colOff>
          <xdr:row>18</xdr:row>
          <xdr:rowOff>381000</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0</xdr:rowOff>
        </xdr:from>
        <xdr:to>
          <xdr:col>7</xdr:col>
          <xdr:colOff>571500</xdr:colOff>
          <xdr:row>20</xdr:row>
          <xdr:rowOff>381000</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200025</xdr:rowOff>
        </xdr:from>
        <xdr:to>
          <xdr:col>7</xdr:col>
          <xdr:colOff>581025</xdr:colOff>
          <xdr:row>24</xdr:row>
          <xdr:rowOff>47625</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xdr:row>
          <xdr:rowOff>228600</xdr:rowOff>
        </xdr:from>
        <xdr:to>
          <xdr:col>7</xdr:col>
          <xdr:colOff>581025</xdr:colOff>
          <xdr:row>25</xdr:row>
          <xdr:rowOff>47625</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xdr:row>
          <xdr:rowOff>228600</xdr:rowOff>
        </xdr:from>
        <xdr:to>
          <xdr:col>7</xdr:col>
          <xdr:colOff>581025</xdr:colOff>
          <xdr:row>26</xdr:row>
          <xdr:rowOff>47625</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xdr:row>
          <xdr:rowOff>228600</xdr:rowOff>
        </xdr:from>
        <xdr:to>
          <xdr:col>7</xdr:col>
          <xdr:colOff>581025</xdr:colOff>
          <xdr:row>27</xdr:row>
          <xdr:rowOff>47625</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228600</xdr:rowOff>
        </xdr:from>
        <xdr:to>
          <xdr:col>7</xdr:col>
          <xdr:colOff>581025</xdr:colOff>
          <xdr:row>28</xdr:row>
          <xdr:rowOff>47625</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xdr:row>
          <xdr:rowOff>228600</xdr:rowOff>
        </xdr:from>
        <xdr:to>
          <xdr:col>7</xdr:col>
          <xdr:colOff>581025</xdr:colOff>
          <xdr:row>29</xdr:row>
          <xdr:rowOff>47625</xdr:rowOff>
        </xdr:to>
        <xdr:sp macro="" textlink="">
          <xdr:nvSpPr>
            <xdr:cNvPr id="10277" name="Check Box 37" hidden="1">
              <a:extLst>
                <a:ext uri="{63B3BB69-23CF-44E3-9099-C40C66FF867C}">
                  <a14:compatExt spid="_x0000_s10277"/>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Backup/LOCALS~1/Temp/Final%20OP3%20Self%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Packet (OP) Checklist"/>
      <sheetName val="PoDAPO Self Review "/>
      <sheetName val="PoDAPO Output Reviewer"/>
      <sheetName val=" Peer's Review of Your OP "/>
      <sheetName val="Your Review of Peer's OP"/>
      <sheetName val="ALG Minutes"/>
      <sheetName val=" Description of PoDAPO Criteria"/>
    </sheetNames>
    <sheetDataSet>
      <sheetData sheetId="0"/>
      <sheetData sheetId="1"/>
      <sheetData sheetId="2"/>
      <sheetData sheetId="3"/>
      <sheetData sheetId="4"/>
      <sheetData sheetId="5"/>
      <sheetData sheetId="6">
        <row r="7">
          <cell r="C7" t="str">
            <v>Editing
Use of grammar, spelling, punctuation, sentence construction, numbering, references, vocabulary, avoiding unnecessary repetition.
Shape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Size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v>
          </cell>
        </row>
        <row r="8">
          <cell r="C8" t="str">
            <v>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v>
          </cell>
        </row>
        <row r="9">
          <cell r="C9" t="str">
            <v>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v>
          </cell>
        </row>
        <row r="10">
          <cell r="C10" t="str">
            <v>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v>
          </cell>
        </row>
        <row r="15">
          <cell r="C15" t="str">
            <v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v>
          </cell>
        </row>
        <row r="16">
          <cell r="C16" t="str">
            <v>In what ways have you evidenced good use of design skills to influence the quality of your projects and your action learning pathway?</v>
          </cell>
        </row>
        <row r="17">
          <cell r="C17" t="str">
            <v>Did you rise to the challenge to use your Output Packet as a design opportunity? What elements did you design, what was your process and what went well and what was challenging?</v>
          </cell>
        </row>
        <row r="18">
          <cell r="C18" t="str">
            <v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v>
          </cell>
        </row>
        <row r="23">
          <cell r="C23" t="str">
            <v>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v>
          </cell>
        </row>
        <row r="24">
          <cell r="C24" t="str">
            <v>You create the time, space and alliances necessary to enable good quality reflection which you report in your OP - you are careful to look before you come to conclusions,can see things from different perspectives and are keen to search out the meaning of things.</v>
          </cell>
        </row>
        <row r="25">
          <cell r="C25" t="str">
            <v>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v>
          </cell>
        </row>
        <row r="26">
          <cell r="C26" t="str">
            <v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v>
          </cell>
        </row>
        <row r="31">
          <cell r="C31" t="str">
            <v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v>
          </cell>
        </row>
        <row r="32">
          <cell r="C32" t="str">
            <v>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v>
          </cell>
        </row>
        <row r="33">
          <cell r="C33" t="str">
            <v>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v>
          </cell>
        </row>
        <row r="34">
          <cell r="C34" t="str">
            <v>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v>
          </cell>
        </row>
        <row r="39">
          <cell r="C39" t="str">
            <v>Describe the 'value' of your work according to likely effects / impact on the field.</v>
          </cell>
        </row>
        <row r="40">
          <cell r="C40" t="str">
            <v xml:space="preserve">Gains to do with improvements in your professional skills.
</v>
          </cell>
        </row>
        <row r="41">
          <cell r="C41" t="str">
            <v>What personal insights and gains have you harvested in this cycle and what difference will these make to you? Examples: 
Patrix-busting
Zone 0-0 Cultivation
UL-LL development
Unlearnings
Discharging Distresses
Inter &amp; Intra-Personal Communication</v>
          </cell>
        </row>
        <row r="42">
          <cell r="C42" t="str">
            <v>Do you have a strategy for disseminating your learnings and making them permanently available to others working on similar issues? Describe this, show us the links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zoomScaleNormal="100" workbookViewId="0">
      <selection activeCell="G4" sqref="G4:K4"/>
    </sheetView>
  </sheetViews>
  <sheetFormatPr defaultColWidth="10.85546875" defaultRowHeight="15" x14ac:dyDescent="0.3"/>
  <cols>
    <col min="1" max="1" width="33" style="29" customWidth="1"/>
    <col min="2" max="6" width="10.7109375" style="29" customWidth="1"/>
    <col min="7" max="7" width="12.7109375" style="29" customWidth="1"/>
    <col min="8" max="8" width="9" style="29" customWidth="1"/>
    <col min="9" max="9" width="9.140625" style="29" hidden="1" customWidth="1"/>
    <col min="10" max="10" width="57.42578125" style="29" customWidth="1"/>
    <col min="11" max="15" width="10.7109375" style="29" customWidth="1"/>
    <col min="16" max="16384" width="10.85546875" style="29"/>
  </cols>
  <sheetData>
    <row r="1" spans="1:18" s="73" customFormat="1" ht="20.100000000000001" customHeight="1" thickBot="1" x14ac:dyDescent="0.4">
      <c r="A1" s="202" t="s">
        <v>37</v>
      </c>
      <c r="B1" s="202"/>
      <c r="C1" s="202"/>
      <c r="D1" s="202"/>
      <c r="E1" s="202"/>
      <c r="F1" s="202"/>
      <c r="G1" s="202"/>
      <c r="H1" s="202"/>
      <c r="I1" s="113"/>
      <c r="J1" s="83"/>
      <c r="K1" s="161"/>
      <c r="L1" s="83"/>
      <c r="M1" s="83"/>
      <c r="N1" s="98"/>
      <c r="O1" s="161" t="s">
        <v>159</v>
      </c>
      <c r="P1" s="83"/>
    </row>
    <row r="2" spans="1:18" s="73" customFormat="1" ht="18" customHeight="1" thickTop="1" thickBot="1" x14ac:dyDescent="0.35">
      <c r="A2" s="191" t="s">
        <v>161</v>
      </c>
      <c r="B2" s="192"/>
      <c r="C2" s="193"/>
      <c r="D2" s="194"/>
      <c r="E2" s="194"/>
      <c r="F2" s="195"/>
      <c r="G2" s="207" t="s">
        <v>162</v>
      </c>
      <c r="H2" s="208"/>
      <c r="I2" s="208"/>
      <c r="J2" s="208"/>
      <c r="K2" s="209"/>
      <c r="L2" s="184"/>
      <c r="M2" s="185"/>
      <c r="N2" s="185"/>
      <c r="O2" s="185"/>
      <c r="P2" s="59"/>
    </row>
    <row r="3" spans="1:18" s="73" customFormat="1" ht="18" customHeight="1" thickTop="1" thickBot="1" x14ac:dyDescent="0.4">
      <c r="A3" s="186" t="s">
        <v>227</v>
      </c>
      <c r="B3" s="187"/>
      <c r="C3" s="188"/>
      <c r="D3" s="189"/>
      <c r="E3" s="189"/>
      <c r="F3" s="190"/>
      <c r="G3" s="199" t="s">
        <v>228</v>
      </c>
      <c r="H3" s="200"/>
      <c r="I3" s="200"/>
      <c r="J3" s="200"/>
      <c r="K3" s="201"/>
      <c r="L3" s="59"/>
      <c r="M3" s="24"/>
      <c r="N3" s="24"/>
      <c r="O3" s="24"/>
      <c r="P3" s="83"/>
    </row>
    <row r="4" spans="1:18" s="73" customFormat="1" ht="18" customHeight="1" thickTop="1" thickBot="1" x14ac:dyDescent="0.4">
      <c r="A4" s="191" t="s">
        <v>179</v>
      </c>
      <c r="B4" s="192"/>
      <c r="C4" s="193"/>
      <c r="D4" s="194"/>
      <c r="E4" s="194"/>
      <c r="F4" s="195"/>
      <c r="G4" s="196" t="s">
        <v>163</v>
      </c>
      <c r="H4" s="197"/>
      <c r="I4" s="197"/>
      <c r="J4" s="197"/>
      <c r="K4" s="198"/>
      <c r="L4" s="97"/>
      <c r="M4" s="97"/>
      <c r="N4" s="98"/>
      <c r="O4" s="97"/>
      <c r="P4" s="83"/>
      <c r="Q4" s="99"/>
      <c r="R4" s="100"/>
    </row>
    <row r="5" spans="1:18" s="92" customFormat="1" ht="15.75" thickTop="1" x14ac:dyDescent="0.3">
      <c r="A5" s="91" t="s">
        <v>98</v>
      </c>
    </row>
    <row r="6" spans="1:18" s="92" customFormat="1" x14ac:dyDescent="0.3">
      <c r="A6" s="114"/>
    </row>
    <row r="7" spans="1:18" s="92" customFormat="1" ht="42.95" customHeight="1" x14ac:dyDescent="0.3">
      <c r="A7" s="210" t="s">
        <v>25</v>
      </c>
      <c r="B7" s="211"/>
      <c r="C7" s="212"/>
      <c r="D7" s="212"/>
      <c r="E7" s="213"/>
      <c r="F7" s="213"/>
      <c r="G7" s="213"/>
      <c r="H7" s="112" t="s">
        <v>102</v>
      </c>
      <c r="I7" s="112"/>
      <c r="J7" s="93"/>
      <c r="K7" s="101"/>
    </row>
    <row r="8" spans="1:18" s="92" customFormat="1" ht="50.1" customHeight="1" x14ac:dyDescent="0.3">
      <c r="A8" s="122" t="s">
        <v>94</v>
      </c>
      <c r="B8" s="123" t="s">
        <v>95</v>
      </c>
      <c r="C8" s="124"/>
      <c r="D8" s="125"/>
      <c r="E8" s="126"/>
      <c r="F8" s="126"/>
      <c r="G8" s="127"/>
      <c r="H8" s="128"/>
      <c r="I8" s="128"/>
      <c r="J8" s="123" t="s">
        <v>156</v>
      </c>
    </row>
    <row r="9" spans="1:18" s="92" customFormat="1" ht="26.1" customHeight="1" x14ac:dyDescent="0.3">
      <c r="A9" s="104" t="s">
        <v>9</v>
      </c>
      <c r="B9" s="203" t="s">
        <v>83</v>
      </c>
      <c r="C9" s="204"/>
      <c r="D9" s="204"/>
      <c r="E9" s="204"/>
      <c r="F9" s="204"/>
      <c r="G9" s="204"/>
      <c r="H9" s="129"/>
      <c r="I9" s="110" t="b">
        <v>1</v>
      </c>
      <c r="J9" s="110"/>
    </row>
    <row r="10" spans="1:18" s="92" customFormat="1" ht="45" customHeight="1" x14ac:dyDescent="0.3">
      <c r="A10" s="105"/>
      <c r="B10" s="205" t="s">
        <v>117</v>
      </c>
      <c r="C10" s="206"/>
      <c r="D10" s="206"/>
      <c r="E10" s="206"/>
      <c r="F10" s="206"/>
      <c r="G10" s="206"/>
      <c r="H10" s="117" t="str">
        <f>IF(I9=TRUE,"Done","")</f>
        <v>Done</v>
      </c>
      <c r="I10" s="111"/>
      <c r="J10" s="111"/>
    </row>
    <row r="11" spans="1:18" s="92" customFormat="1" ht="20.100000000000001" customHeight="1" x14ac:dyDescent="0.3">
      <c r="A11" s="104" t="s">
        <v>29</v>
      </c>
      <c r="B11" s="203" t="s">
        <v>106</v>
      </c>
      <c r="C11" s="204"/>
      <c r="D11" s="204"/>
      <c r="E11" s="204"/>
      <c r="F11" s="204"/>
      <c r="G11" s="204"/>
      <c r="H11" s="129"/>
      <c r="I11" s="110" t="b">
        <v>1</v>
      </c>
      <c r="J11" s="110"/>
    </row>
    <row r="12" spans="1:18" s="92" customFormat="1" ht="33" customHeight="1" x14ac:dyDescent="0.3">
      <c r="A12" s="105"/>
      <c r="B12" s="205" t="s">
        <v>107</v>
      </c>
      <c r="C12" s="206"/>
      <c r="D12" s="206"/>
      <c r="E12" s="206"/>
      <c r="F12" s="206"/>
      <c r="G12" s="206"/>
      <c r="H12" s="116" t="str">
        <f>IF(I11=TRUE,"Done","")</f>
        <v>Done</v>
      </c>
      <c r="I12" s="111"/>
      <c r="J12" s="115"/>
    </row>
    <row r="13" spans="1:18" s="92" customFormat="1" ht="27.95" customHeight="1" x14ac:dyDescent="0.3">
      <c r="A13" s="104" t="s">
        <v>10</v>
      </c>
      <c r="B13" s="203" t="s">
        <v>108</v>
      </c>
      <c r="C13" s="204"/>
      <c r="D13" s="204"/>
      <c r="E13" s="204"/>
      <c r="F13" s="204"/>
      <c r="G13" s="204"/>
      <c r="H13" s="129"/>
      <c r="I13" s="110" t="b">
        <v>1</v>
      </c>
      <c r="J13" s="110"/>
    </row>
    <row r="14" spans="1:18" s="92" customFormat="1" ht="30" customHeight="1" x14ac:dyDescent="0.3">
      <c r="A14" s="105"/>
      <c r="B14" s="205" t="s">
        <v>109</v>
      </c>
      <c r="C14" s="206"/>
      <c r="D14" s="206"/>
      <c r="E14" s="206"/>
      <c r="F14" s="206"/>
      <c r="G14" s="206"/>
      <c r="H14" s="116" t="str">
        <f>IF(I13=TRUE,"Done","")</f>
        <v>Done</v>
      </c>
      <c r="I14" s="111"/>
      <c r="J14" s="111"/>
    </row>
    <row r="15" spans="1:18" s="92" customFormat="1" ht="27" customHeight="1" x14ac:dyDescent="0.3">
      <c r="A15" s="104" t="s">
        <v>105</v>
      </c>
      <c r="B15" s="203" t="s">
        <v>103</v>
      </c>
      <c r="C15" s="204"/>
      <c r="D15" s="204"/>
      <c r="E15" s="204"/>
      <c r="F15" s="204"/>
      <c r="G15" s="204"/>
      <c r="H15" s="129"/>
      <c r="I15" s="110" t="b">
        <v>1</v>
      </c>
      <c r="J15" s="110"/>
    </row>
    <row r="16" spans="1:18" s="92" customFormat="1" ht="36.950000000000003" customHeight="1" x14ac:dyDescent="0.3">
      <c r="A16" s="106"/>
      <c r="B16" s="205" t="s">
        <v>104</v>
      </c>
      <c r="C16" s="206"/>
      <c r="D16" s="206"/>
      <c r="E16" s="206"/>
      <c r="F16" s="206"/>
      <c r="G16" s="206"/>
      <c r="H16" s="116" t="str">
        <f>IF(I15=TRUE,"Done","")</f>
        <v>Done</v>
      </c>
      <c r="I16" s="111"/>
      <c r="J16" s="111"/>
    </row>
    <row r="17" spans="1:11" s="92" customFormat="1" ht="42" customHeight="1" x14ac:dyDescent="0.3">
      <c r="A17" s="104" t="s">
        <v>35</v>
      </c>
      <c r="B17" s="203" t="s">
        <v>139</v>
      </c>
      <c r="C17" s="204"/>
      <c r="D17" s="204"/>
      <c r="E17" s="204"/>
      <c r="F17" s="204"/>
      <c r="G17" s="204"/>
      <c r="H17" s="129"/>
      <c r="I17" s="110" t="b">
        <v>1</v>
      </c>
      <c r="J17" s="110"/>
    </row>
    <row r="18" spans="1:11" s="92" customFormat="1" ht="24" customHeight="1" x14ac:dyDescent="0.3">
      <c r="A18" s="106"/>
      <c r="B18" s="205" t="s">
        <v>138</v>
      </c>
      <c r="C18" s="206"/>
      <c r="D18" s="206"/>
      <c r="E18" s="206"/>
      <c r="F18" s="206"/>
      <c r="G18" s="206"/>
      <c r="H18" s="116" t="str">
        <f>IF(I17=TRUE,"Done","")</f>
        <v>Done</v>
      </c>
      <c r="I18" s="111"/>
      <c r="J18" s="111"/>
    </row>
    <row r="19" spans="1:11" s="92" customFormat="1" ht="33" customHeight="1" x14ac:dyDescent="0.3">
      <c r="A19" s="104" t="s">
        <v>34</v>
      </c>
      <c r="B19" s="203" t="s">
        <v>88</v>
      </c>
      <c r="C19" s="204"/>
      <c r="D19" s="204"/>
      <c r="E19" s="204"/>
      <c r="F19" s="204"/>
      <c r="G19" s="204"/>
      <c r="H19" s="129"/>
      <c r="I19" s="110" t="b">
        <v>1</v>
      </c>
      <c r="J19" s="110"/>
    </row>
    <row r="20" spans="1:11" s="92" customFormat="1" ht="36.950000000000003" customHeight="1" x14ac:dyDescent="0.3">
      <c r="A20" s="105"/>
      <c r="B20" s="205" t="s">
        <v>110</v>
      </c>
      <c r="C20" s="206"/>
      <c r="D20" s="206"/>
      <c r="E20" s="206"/>
      <c r="F20" s="206"/>
      <c r="G20" s="206"/>
      <c r="H20" s="116" t="str">
        <f>IF(I19=TRUE,"Done","")</f>
        <v>Done</v>
      </c>
      <c r="I20" s="111"/>
      <c r="J20" s="111"/>
    </row>
    <row r="21" spans="1:11" s="92" customFormat="1" ht="51" customHeight="1" x14ac:dyDescent="0.3">
      <c r="A21" s="104" t="s">
        <v>135</v>
      </c>
      <c r="B21" s="203" t="s">
        <v>26</v>
      </c>
      <c r="C21" s="204"/>
      <c r="D21" s="204"/>
      <c r="E21" s="204"/>
      <c r="F21" s="204"/>
      <c r="G21" s="204"/>
      <c r="H21" s="129"/>
      <c r="I21" s="110" t="b">
        <v>1</v>
      </c>
      <c r="J21" s="110"/>
    </row>
    <row r="22" spans="1:11" s="92" customFormat="1" ht="21.95" customHeight="1" x14ac:dyDescent="0.3">
      <c r="A22" s="106"/>
      <c r="B22" s="205" t="s">
        <v>140</v>
      </c>
      <c r="C22" s="206"/>
      <c r="D22" s="206"/>
      <c r="E22" s="206"/>
      <c r="F22" s="206"/>
      <c r="G22" s="206"/>
      <c r="H22" s="116" t="str">
        <f>IF(I21=TRUE,"Done","")</f>
        <v>Done</v>
      </c>
      <c r="I22" s="111"/>
      <c r="J22" s="111"/>
    </row>
    <row r="23" spans="1:11" s="92" customFormat="1" ht="20.100000000000001" customHeight="1" x14ac:dyDescent="0.3">
      <c r="A23" s="103" t="s">
        <v>130</v>
      </c>
      <c r="B23" s="225" t="s">
        <v>85</v>
      </c>
      <c r="C23" s="226"/>
      <c r="D23" s="226"/>
      <c r="E23" s="226"/>
      <c r="F23" s="226"/>
      <c r="G23" s="226"/>
      <c r="H23" s="102"/>
      <c r="I23" s="102"/>
      <c r="J23" s="102"/>
    </row>
    <row r="24" spans="1:11" s="92" customFormat="1" ht="21.95" customHeight="1" x14ac:dyDescent="0.3">
      <c r="A24" s="107" t="s">
        <v>119</v>
      </c>
      <c r="B24" s="203" t="s">
        <v>101</v>
      </c>
      <c r="C24" s="204"/>
      <c r="D24" s="204"/>
      <c r="E24" s="204"/>
      <c r="F24" s="204"/>
      <c r="G24" s="204"/>
      <c r="H24" s="130"/>
      <c r="I24" s="102" t="b">
        <v>1</v>
      </c>
      <c r="J24" s="102"/>
    </row>
    <row r="25" spans="1:11" s="92" customFormat="1" ht="21.95" customHeight="1" x14ac:dyDescent="0.3">
      <c r="A25" s="109" t="s">
        <v>27</v>
      </c>
      <c r="B25" s="214" t="s">
        <v>30</v>
      </c>
      <c r="C25" s="215"/>
      <c r="D25" s="215"/>
      <c r="E25" s="215"/>
      <c r="F25" s="215"/>
      <c r="G25" s="215"/>
      <c r="H25" s="130"/>
      <c r="I25" s="102" t="b">
        <v>1</v>
      </c>
      <c r="J25" s="102"/>
    </row>
    <row r="26" spans="1:11" s="92" customFormat="1" ht="21.95" customHeight="1" x14ac:dyDescent="0.3">
      <c r="A26" s="109" t="s">
        <v>120</v>
      </c>
      <c r="B26" s="223" t="s">
        <v>31</v>
      </c>
      <c r="C26" s="224"/>
      <c r="D26" s="224"/>
      <c r="E26" s="224"/>
      <c r="F26" s="224"/>
      <c r="G26" s="224"/>
      <c r="H26" s="130"/>
      <c r="I26" s="102" t="b">
        <v>1</v>
      </c>
      <c r="J26" s="102"/>
    </row>
    <row r="27" spans="1:11" s="92" customFormat="1" ht="21.95" customHeight="1" x14ac:dyDescent="0.3">
      <c r="A27" s="109" t="s">
        <v>121</v>
      </c>
      <c r="B27" s="214" t="s">
        <v>118</v>
      </c>
      <c r="C27" s="215"/>
      <c r="D27" s="215"/>
      <c r="E27" s="215"/>
      <c r="F27" s="215"/>
      <c r="G27" s="215"/>
      <c r="H27" s="130"/>
      <c r="I27" s="102" t="b">
        <v>1</v>
      </c>
      <c r="J27" s="102"/>
    </row>
    <row r="28" spans="1:11" s="92" customFormat="1" ht="21.95" customHeight="1" x14ac:dyDescent="0.3">
      <c r="A28" s="109"/>
      <c r="B28" s="214" t="s">
        <v>93</v>
      </c>
      <c r="C28" s="215"/>
      <c r="D28" s="215"/>
      <c r="E28" s="215"/>
      <c r="F28" s="215"/>
      <c r="G28" s="215"/>
      <c r="H28" s="130"/>
      <c r="I28" s="102" t="b">
        <v>1</v>
      </c>
      <c r="J28" s="102"/>
    </row>
    <row r="29" spans="1:11" s="92" customFormat="1" ht="21.95" customHeight="1" x14ac:dyDescent="0.3">
      <c r="A29" s="108" t="s">
        <v>122</v>
      </c>
      <c r="B29" s="221" t="s">
        <v>84</v>
      </c>
      <c r="C29" s="213"/>
      <c r="D29" s="213"/>
      <c r="E29" s="213"/>
      <c r="F29" s="213"/>
      <c r="G29" s="222"/>
      <c r="H29" s="130"/>
      <c r="I29" s="102" t="b">
        <v>1</v>
      </c>
      <c r="J29" s="102"/>
    </row>
    <row r="30" spans="1:11" s="92" customFormat="1" ht="26.1" customHeight="1" x14ac:dyDescent="0.3">
      <c r="A30" s="118"/>
      <c r="B30" s="216" t="s">
        <v>133</v>
      </c>
      <c r="C30" s="217"/>
      <c r="D30" s="217"/>
      <c r="E30" s="217"/>
      <c r="F30" s="217"/>
      <c r="G30" s="218"/>
      <c r="H30" s="119" t="str">
        <f>IF(COUNTIF(I9:I29,"TRUE")=13,"Complete","")</f>
        <v>Complete</v>
      </c>
      <c r="I30" s="120"/>
      <c r="J30" s="121"/>
    </row>
    <row r="31" spans="1:11" s="92" customFormat="1" x14ac:dyDescent="0.3">
      <c r="A31" s="96"/>
      <c r="B31" s="94"/>
      <c r="C31" s="95"/>
      <c r="D31" s="95"/>
      <c r="K31" s="92" t="s">
        <v>11</v>
      </c>
    </row>
    <row r="32" spans="1:11" s="92" customFormat="1" x14ac:dyDescent="0.3">
      <c r="A32" s="96"/>
      <c r="B32" s="219"/>
      <c r="C32" s="220"/>
      <c r="D32" s="220"/>
      <c r="E32" s="220"/>
      <c r="F32" s="220"/>
      <c r="G32" s="220"/>
      <c r="K32" s="92" t="s">
        <v>12</v>
      </c>
    </row>
    <row r="33" spans="2:4" s="68" customFormat="1" ht="12.75" x14ac:dyDescent="0.2"/>
    <row r="34" spans="2:4" s="68" customFormat="1" ht="12.75" x14ac:dyDescent="0.2"/>
    <row r="35" spans="2:4" s="68" customFormat="1" ht="18" x14ac:dyDescent="0.2">
      <c r="B35" s="153"/>
      <c r="C35" s="159" t="s">
        <v>20</v>
      </c>
      <c r="D35" s="154"/>
    </row>
    <row r="36" spans="2:4" s="68" customFormat="1" ht="30" x14ac:dyDescent="0.3">
      <c r="B36" s="155"/>
      <c r="C36" s="156" t="s">
        <v>86</v>
      </c>
      <c r="D36" s="157" t="s">
        <v>87</v>
      </c>
    </row>
    <row r="37" spans="2:4" s="68" customFormat="1" ht="15.95" customHeight="1" x14ac:dyDescent="0.3">
      <c r="B37" s="157" t="s">
        <v>111</v>
      </c>
      <c r="C37" s="158">
        <v>4500</v>
      </c>
      <c r="D37" s="158">
        <v>6000</v>
      </c>
    </row>
    <row r="38" spans="2:4" s="68" customFormat="1" ht="15.95" customHeight="1" x14ac:dyDescent="0.3">
      <c r="B38" s="157" t="s">
        <v>112</v>
      </c>
      <c r="C38" s="158">
        <v>3400</v>
      </c>
      <c r="D38" s="158">
        <v>5000</v>
      </c>
    </row>
    <row r="39" spans="2:4" s="68" customFormat="1" ht="15.95" customHeight="1" x14ac:dyDescent="0.3">
      <c r="B39" s="157" t="s">
        <v>113</v>
      </c>
      <c r="C39" s="158">
        <v>3400</v>
      </c>
      <c r="D39" s="158">
        <v>5000</v>
      </c>
    </row>
    <row r="40" spans="2:4" s="68" customFormat="1" ht="15.95" customHeight="1" x14ac:dyDescent="0.3">
      <c r="B40" s="157" t="s">
        <v>114</v>
      </c>
      <c r="C40" s="158">
        <v>3400</v>
      </c>
      <c r="D40" s="158">
        <v>5000</v>
      </c>
    </row>
    <row r="41" spans="2:4" s="68" customFormat="1" ht="15.95" customHeight="1" x14ac:dyDescent="0.3">
      <c r="B41" s="157" t="s">
        <v>115</v>
      </c>
      <c r="C41" s="158">
        <v>3400</v>
      </c>
      <c r="D41" s="158">
        <v>5000</v>
      </c>
    </row>
    <row r="42" spans="2:4" s="68" customFormat="1" ht="15.95" customHeight="1" x14ac:dyDescent="0.3">
      <c r="B42" s="157" t="s">
        <v>116</v>
      </c>
      <c r="C42" s="158">
        <v>5500</v>
      </c>
      <c r="D42" s="158">
        <v>7500</v>
      </c>
    </row>
    <row r="43" spans="2:4" s="68" customFormat="1" ht="20.100000000000001" customHeight="1" x14ac:dyDescent="0.2"/>
    <row r="44" spans="2:4" s="68" customFormat="1" ht="20.100000000000001" customHeight="1" x14ac:dyDescent="0.2"/>
    <row r="45" spans="2:4" s="68" customFormat="1" ht="12.75" x14ac:dyDescent="0.2"/>
    <row r="46" spans="2:4" s="68" customFormat="1" ht="12.75" x14ac:dyDescent="0.2"/>
    <row r="47" spans="2:4" s="68" customFormat="1" ht="12.75" x14ac:dyDescent="0.2"/>
    <row r="48" spans="2:4" s="68" customFormat="1" ht="12.75" x14ac:dyDescent="0.2"/>
    <row r="49" s="68" customFormat="1" ht="12.75" x14ac:dyDescent="0.2"/>
    <row r="50" s="68" customFormat="1" ht="12.75" x14ac:dyDescent="0.2"/>
    <row r="51" s="68" customFormat="1" ht="12.75" x14ac:dyDescent="0.2"/>
    <row r="52" s="68" customFormat="1" ht="12.75" x14ac:dyDescent="0.2"/>
    <row r="53" s="68" customFormat="1" ht="12.75" x14ac:dyDescent="0.2"/>
    <row r="54" s="68" customFormat="1" ht="12.75" x14ac:dyDescent="0.2"/>
  </sheetData>
  <mergeCells count="32">
    <mergeCell ref="B27:G27"/>
    <mergeCell ref="B30:G30"/>
    <mergeCell ref="B32:G32"/>
    <mergeCell ref="B28:G28"/>
    <mergeCell ref="B16:G16"/>
    <mergeCell ref="B18:G18"/>
    <mergeCell ref="B29:G29"/>
    <mergeCell ref="B24:G24"/>
    <mergeCell ref="B25:G25"/>
    <mergeCell ref="B26:G26"/>
    <mergeCell ref="B23:G23"/>
    <mergeCell ref="A1:H1"/>
    <mergeCell ref="B19:G19"/>
    <mergeCell ref="B20:G20"/>
    <mergeCell ref="B17:G17"/>
    <mergeCell ref="B22:G22"/>
    <mergeCell ref="B9:G9"/>
    <mergeCell ref="B10:G10"/>
    <mergeCell ref="A2:F2"/>
    <mergeCell ref="G2:K2"/>
    <mergeCell ref="B21:G21"/>
    <mergeCell ref="B11:G11"/>
    <mergeCell ref="B12:G12"/>
    <mergeCell ref="B13:G13"/>
    <mergeCell ref="B14:G14"/>
    <mergeCell ref="B15:G15"/>
    <mergeCell ref="A7:G7"/>
    <mergeCell ref="L2:O2"/>
    <mergeCell ref="A3:F3"/>
    <mergeCell ref="A4:F4"/>
    <mergeCell ref="G4:K4"/>
    <mergeCell ref="G3:K3"/>
  </mergeCells>
  <phoneticPr fontId="28" type="noConversion"/>
  <pageMargins left="0.75" right="0.75" top="1" bottom="1" header="0.5" footer="0.5"/>
  <pageSetup paperSize="0" orientation="portrait" horizontalDpi="4294967292" verticalDpi="429496729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250" r:id="rId3" name="Check Box 10">
              <controlPr defaultSize="0" autoFill="0" autoLine="0" autoPict="0">
                <anchor moveWithCells="1">
                  <from>
                    <xdr:col>7</xdr:col>
                    <xdr:colOff>228600</xdr:colOff>
                    <xdr:row>8</xdr:row>
                    <xdr:rowOff>0</xdr:rowOff>
                  </from>
                  <to>
                    <xdr:col>7</xdr:col>
                    <xdr:colOff>581025</xdr:colOff>
                    <xdr:row>9</xdr:row>
                    <xdr:rowOff>47625</xdr:rowOff>
                  </to>
                </anchor>
              </controlPr>
            </control>
          </mc:Choice>
        </mc:AlternateContent>
        <mc:AlternateContent xmlns:mc="http://schemas.openxmlformats.org/markup-compatibility/2006">
          <mc:Choice Requires="x14">
            <control shapeId="10266" r:id="rId4" name="Check Box 26">
              <controlPr defaultSize="0" autoFill="0" autoLine="0" autoPict="0">
                <anchor moveWithCells="1">
                  <from>
                    <xdr:col>7</xdr:col>
                    <xdr:colOff>228600</xdr:colOff>
                    <xdr:row>10</xdr:row>
                    <xdr:rowOff>0</xdr:rowOff>
                  </from>
                  <to>
                    <xdr:col>7</xdr:col>
                    <xdr:colOff>581025</xdr:colOff>
                    <xdr:row>11</xdr:row>
                    <xdr:rowOff>123825</xdr:rowOff>
                  </to>
                </anchor>
              </controlPr>
            </control>
          </mc:Choice>
        </mc:AlternateContent>
        <mc:AlternateContent xmlns:mc="http://schemas.openxmlformats.org/markup-compatibility/2006">
          <mc:Choice Requires="x14">
            <control shapeId="10267" r:id="rId5" name="Check Box 27">
              <controlPr defaultSize="0" autoFill="0" autoLine="0" autoPict="0">
                <anchor moveWithCells="1">
                  <from>
                    <xdr:col>7</xdr:col>
                    <xdr:colOff>228600</xdr:colOff>
                    <xdr:row>12</xdr:row>
                    <xdr:rowOff>0</xdr:rowOff>
                  </from>
                  <to>
                    <xdr:col>7</xdr:col>
                    <xdr:colOff>581025</xdr:colOff>
                    <xdr:row>13</xdr:row>
                    <xdr:rowOff>28575</xdr:rowOff>
                  </to>
                </anchor>
              </controlPr>
            </control>
          </mc:Choice>
        </mc:AlternateContent>
        <mc:AlternateContent xmlns:mc="http://schemas.openxmlformats.org/markup-compatibility/2006">
          <mc:Choice Requires="x14">
            <control shapeId="10268" r:id="rId6" name="Check Box 28">
              <controlPr defaultSize="0" autoFill="0" autoLine="0" autoPict="0">
                <anchor moveWithCells="1">
                  <from>
                    <xdr:col>7</xdr:col>
                    <xdr:colOff>228600</xdr:colOff>
                    <xdr:row>14</xdr:row>
                    <xdr:rowOff>0</xdr:rowOff>
                  </from>
                  <to>
                    <xdr:col>7</xdr:col>
                    <xdr:colOff>581025</xdr:colOff>
                    <xdr:row>15</xdr:row>
                    <xdr:rowOff>38100</xdr:rowOff>
                  </to>
                </anchor>
              </controlPr>
            </control>
          </mc:Choice>
        </mc:AlternateContent>
        <mc:AlternateContent xmlns:mc="http://schemas.openxmlformats.org/markup-compatibility/2006">
          <mc:Choice Requires="x14">
            <control shapeId="10269" r:id="rId7" name="Check Box 29">
              <controlPr defaultSize="0" autoFill="0" autoLine="0" autoPict="0">
                <anchor moveWithCells="1">
                  <from>
                    <xdr:col>7</xdr:col>
                    <xdr:colOff>228600</xdr:colOff>
                    <xdr:row>16</xdr:row>
                    <xdr:rowOff>0</xdr:rowOff>
                  </from>
                  <to>
                    <xdr:col>7</xdr:col>
                    <xdr:colOff>571500</xdr:colOff>
                    <xdr:row>16</xdr:row>
                    <xdr:rowOff>381000</xdr:rowOff>
                  </to>
                </anchor>
              </controlPr>
            </control>
          </mc:Choice>
        </mc:AlternateContent>
        <mc:AlternateContent xmlns:mc="http://schemas.openxmlformats.org/markup-compatibility/2006">
          <mc:Choice Requires="x14">
            <control shapeId="10270" r:id="rId8" name="Check Box 30">
              <controlPr defaultSize="0" autoFill="0" autoLine="0" autoPict="0">
                <anchor moveWithCells="1">
                  <from>
                    <xdr:col>7</xdr:col>
                    <xdr:colOff>228600</xdr:colOff>
                    <xdr:row>18</xdr:row>
                    <xdr:rowOff>0</xdr:rowOff>
                  </from>
                  <to>
                    <xdr:col>7</xdr:col>
                    <xdr:colOff>571500</xdr:colOff>
                    <xdr:row>18</xdr:row>
                    <xdr:rowOff>381000</xdr:rowOff>
                  </to>
                </anchor>
              </controlPr>
            </control>
          </mc:Choice>
        </mc:AlternateContent>
        <mc:AlternateContent xmlns:mc="http://schemas.openxmlformats.org/markup-compatibility/2006">
          <mc:Choice Requires="x14">
            <control shapeId="10271" r:id="rId9" name="Check Box 31">
              <controlPr locked="0" defaultSize="0" autoFill="0" autoLine="0" autoPict="0">
                <anchor moveWithCells="1">
                  <from>
                    <xdr:col>7</xdr:col>
                    <xdr:colOff>228600</xdr:colOff>
                    <xdr:row>20</xdr:row>
                    <xdr:rowOff>0</xdr:rowOff>
                  </from>
                  <to>
                    <xdr:col>7</xdr:col>
                    <xdr:colOff>571500</xdr:colOff>
                    <xdr:row>20</xdr:row>
                    <xdr:rowOff>381000</xdr:rowOff>
                  </to>
                </anchor>
              </controlPr>
            </control>
          </mc:Choice>
        </mc:AlternateContent>
        <mc:AlternateContent xmlns:mc="http://schemas.openxmlformats.org/markup-compatibility/2006">
          <mc:Choice Requires="x14">
            <control shapeId="10272" r:id="rId10" name="Check Box 32">
              <controlPr locked="0" defaultSize="0" autoFill="0" autoLine="0" autoPict="0">
                <anchor moveWithCells="1">
                  <from>
                    <xdr:col>7</xdr:col>
                    <xdr:colOff>228600</xdr:colOff>
                    <xdr:row>22</xdr:row>
                    <xdr:rowOff>200025</xdr:rowOff>
                  </from>
                  <to>
                    <xdr:col>7</xdr:col>
                    <xdr:colOff>581025</xdr:colOff>
                    <xdr:row>24</xdr:row>
                    <xdr:rowOff>47625</xdr:rowOff>
                  </to>
                </anchor>
              </controlPr>
            </control>
          </mc:Choice>
        </mc:AlternateContent>
        <mc:AlternateContent xmlns:mc="http://schemas.openxmlformats.org/markup-compatibility/2006">
          <mc:Choice Requires="x14">
            <control shapeId="10273" r:id="rId11" name="Check Box 33">
              <controlPr locked="0" defaultSize="0" autoFill="0" autoLine="0" autoPict="0">
                <anchor moveWithCells="1">
                  <from>
                    <xdr:col>7</xdr:col>
                    <xdr:colOff>228600</xdr:colOff>
                    <xdr:row>23</xdr:row>
                    <xdr:rowOff>228600</xdr:rowOff>
                  </from>
                  <to>
                    <xdr:col>7</xdr:col>
                    <xdr:colOff>581025</xdr:colOff>
                    <xdr:row>25</xdr:row>
                    <xdr:rowOff>47625</xdr:rowOff>
                  </to>
                </anchor>
              </controlPr>
            </control>
          </mc:Choice>
        </mc:AlternateContent>
        <mc:AlternateContent xmlns:mc="http://schemas.openxmlformats.org/markup-compatibility/2006">
          <mc:Choice Requires="x14">
            <control shapeId="10274" r:id="rId12" name="Check Box 34">
              <controlPr locked="0" defaultSize="0" autoFill="0" autoLine="0" autoPict="0">
                <anchor moveWithCells="1">
                  <from>
                    <xdr:col>7</xdr:col>
                    <xdr:colOff>228600</xdr:colOff>
                    <xdr:row>24</xdr:row>
                    <xdr:rowOff>228600</xdr:rowOff>
                  </from>
                  <to>
                    <xdr:col>7</xdr:col>
                    <xdr:colOff>581025</xdr:colOff>
                    <xdr:row>26</xdr:row>
                    <xdr:rowOff>47625</xdr:rowOff>
                  </to>
                </anchor>
              </controlPr>
            </control>
          </mc:Choice>
        </mc:AlternateContent>
        <mc:AlternateContent xmlns:mc="http://schemas.openxmlformats.org/markup-compatibility/2006">
          <mc:Choice Requires="x14">
            <control shapeId="10275" r:id="rId13" name="Check Box 35">
              <controlPr locked="0" defaultSize="0" autoFill="0" autoLine="0" autoPict="0">
                <anchor moveWithCells="1">
                  <from>
                    <xdr:col>7</xdr:col>
                    <xdr:colOff>228600</xdr:colOff>
                    <xdr:row>25</xdr:row>
                    <xdr:rowOff>228600</xdr:rowOff>
                  </from>
                  <to>
                    <xdr:col>7</xdr:col>
                    <xdr:colOff>581025</xdr:colOff>
                    <xdr:row>27</xdr:row>
                    <xdr:rowOff>47625</xdr:rowOff>
                  </to>
                </anchor>
              </controlPr>
            </control>
          </mc:Choice>
        </mc:AlternateContent>
        <mc:AlternateContent xmlns:mc="http://schemas.openxmlformats.org/markup-compatibility/2006">
          <mc:Choice Requires="x14">
            <control shapeId="10276" r:id="rId14" name="Check Box 36">
              <controlPr locked="0" defaultSize="0" autoFill="0" autoLine="0" autoPict="0">
                <anchor moveWithCells="1">
                  <from>
                    <xdr:col>7</xdr:col>
                    <xdr:colOff>228600</xdr:colOff>
                    <xdr:row>26</xdr:row>
                    <xdr:rowOff>228600</xdr:rowOff>
                  </from>
                  <to>
                    <xdr:col>7</xdr:col>
                    <xdr:colOff>581025</xdr:colOff>
                    <xdr:row>28</xdr:row>
                    <xdr:rowOff>47625</xdr:rowOff>
                  </to>
                </anchor>
              </controlPr>
            </control>
          </mc:Choice>
        </mc:AlternateContent>
        <mc:AlternateContent xmlns:mc="http://schemas.openxmlformats.org/markup-compatibility/2006">
          <mc:Choice Requires="x14">
            <control shapeId="10277" r:id="rId15" name="Check Box 37">
              <controlPr locked="0" defaultSize="0" autoFill="0" autoLine="0" autoPict="0">
                <anchor moveWithCells="1">
                  <from>
                    <xdr:col>7</xdr:col>
                    <xdr:colOff>228600</xdr:colOff>
                    <xdr:row>27</xdr:row>
                    <xdr:rowOff>228600</xdr:rowOff>
                  </from>
                  <to>
                    <xdr:col>7</xdr:col>
                    <xdr:colOff>581025</xdr:colOff>
                    <xdr:row>29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zoomScale="125" zoomScaleNormal="85" workbookViewId="0">
      <pane ySplit="6" topLeftCell="A7" activePane="bottomLeft" state="frozenSplit"/>
      <selection pane="bottomLeft" activeCell="B12" sqref="B12"/>
    </sheetView>
  </sheetViews>
  <sheetFormatPr defaultColWidth="11.42578125" defaultRowHeight="18" x14ac:dyDescent="0.35"/>
  <cols>
    <col min="1" max="1" width="14.7109375" style="12" customWidth="1"/>
    <col min="2" max="2" width="21.7109375" style="37" customWidth="1"/>
    <col min="3" max="3" width="13.710937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ustomWidth="1"/>
    <col min="19" max="19" width="10.140625" style="12" bestFit="1" customWidth="1"/>
    <col min="20" max="25" width="9.140625" style="12" hidden="1" customWidth="1"/>
    <col min="26" max="16384" width="11.42578125" style="12"/>
  </cols>
  <sheetData>
    <row r="1" spans="1:25" s="73" customFormat="1" ht="20.100000000000001" customHeight="1" thickBot="1" x14ac:dyDescent="0.4">
      <c r="A1" s="261" t="s">
        <v>124</v>
      </c>
      <c r="B1" s="261"/>
      <c r="C1" s="261"/>
      <c r="D1" s="261"/>
      <c r="E1" s="261"/>
      <c r="F1" s="261"/>
      <c r="G1" s="261"/>
      <c r="H1" s="261"/>
      <c r="I1" s="261"/>
      <c r="J1" s="261"/>
      <c r="K1" s="261"/>
      <c r="L1" s="261"/>
      <c r="M1" s="98"/>
      <c r="N1" s="97"/>
      <c r="O1" s="161" t="str">
        <f>'Output Packet (OP) Checklist'!$O$1</f>
        <v>Output Packet Workbook version 1.4.1 February 2009</v>
      </c>
    </row>
    <row r="2" spans="1:25" s="73" customFormat="1" ht="17.100000000000001" customHeight="1" thickTop="1" thickBot="1" x14ac:dyDescent="0.4">
      <c r="A2" s="262" t="str">
        <f>'Output Packet (OP) Checklist'!A2:F2</f>
        <v>ASSOCIATE NAME: Patrick Padden</v>
      </c>
      <c r="B2" s="263"/>
      <c r="C2" s="264"/>
      <c r="D2" s="265"/>
      <c r="E2" s="265"/>
      <c r="F2" s="266"/>
      <c r="G2" s="262" t="str">
        <f>'Output Packet (OP) Checklist'!G2:K2</f>
        <v>OUTPUT PACKET NUMBER: 3</v>
      </c>
      <c r="H2" s="267"/>
      <c r="I2" s="267"/>
      <c r="J2" s="268"/>
      <c r="K2" s="277"/>
      <c r="L2" s="185"/>
      <c r="M2" s="185"/>
      <c r="N2" s="185"/>
      <c r="O2" s="113"/>
    </row>
    <row r="3" spans="1:25" s="73" customFormat="1" ht="17.100000000000001" customHeight="1" thickTop="1" thickBot="1" x14ac:dyDescent="0.4">
      <c r="A3" s="262" t="str">
        <f>'Output Packet (OP) Checklist'!A3:F3</f>
        <v>OUTPUT REVIEWER: Valerie Seitz</v>
      </c>
      <c r="B3" s="263"/>
      <c r="C3" s="264"/>
      <c r="D3" s="265"/>
      <c r="E3" s="265"/>
      <c r="F3" s="266"/>
      <c r="G3" s="278" t="str">
        <f>'Output Packet (OP) Checklist'!G3:K3</f>
        <v>DATE SUBMITTED:  10-22-12</v>
      </c>
      <c r="H3" s="279"/>
      <c r="I3" s="279"/>
      <c r="J3" s="280"/>
      <c r="K3" s="59"/>
      <c r="L3" s="24"/>
      <c r="M3" s="24"/>
      <c r="N3" s="24"/>
      <c r="O3" s="83"/>
    </row>
    <row r="4" spans="1:25" s="73" customFormat="1" ht="17.100000000000001" customHeight="1" thickTop="1" thickBot="1" x14ac:dyDescent="0.4">
      <c r="A4" s="269" t="str">
        <f>'Output Packet (OP) Checklist'!A4:F4</f>
        <v>PEER REVIEWER: Coco Gordon</v>
      </c>
      <c r="B4" s="270"/>
      <c r="C4" s="271"/>
      <c r="D4" s="272"/>
      <c r="E4" s="272"/>
      <c r="F4" s="273"/>
      <c r="G4" s="274" t="str">
        <f>'Output Packet (OP) Checklist'!G4:K4</f>
        <v>ORIENTATION VENUE: RDI</v>
      </c>
      <c r="H4" s="275"/>
      <c r="I4" s="275"/>
      <c r="J4" s="276"/>
      <c r="K4" s="97"/>
      <c r="L4" s="97"/>
      <c r="M4" s="98"/>
      <c r="N4" s="97"/>
      <c r="O4" s="83"/>
      <c r="P4" s="99">
        <v>1</v>
      </c>
      <c r="Q4" s="100" t="s">
        <v>50</v>
      </c>
    </row>
    <row r="5" spans="1:25" s="73" customFormat="1" ht="17.100000000000001" customHeight="1" thickTop="1" x14ac:dyDescent="0.35">
      <c r="A5" s="91" t="s">
        <v>125</v>
      </c>
      <c r="B5" s="131"/>
      <c r="C5" s="132"/>
      <c r="D5" s="133"/>
      <c r="E5" s="133"/>
      <c r="F5" s="133"/>
      <c r="G5" s="131"/>
      <c r="H5" s="24"/>
      <c r="I5" s="24"/>
      <c r="J5" s="24"/>
      <c r="K5" s="97"/>
      <c r="L5" s="97"/>
      <c r="M5" s="98"/>
      <c r="N5" s="97"/>
      <c r="O5" s="83"/>
      <c r="P5" s="99"/>
      <c r="Q5" s="100"/>
    </row>
    <row r="6" spans="1:25" s="73" customFormat="1" ht="17.100000000000001" customHeight="1" x14ac:dyDescent="0.35">
      <c r="A6" s="160" t="s">
        <v>18</v>
      </c>
      <c r="B6" s="131"/>
      <c r="C6" s="132"/>
      <c r="D6" s="133"/>
      <c r="E6" s="133"/>
      <c r="F6" s="133"/>
      <c r="G6" s="131"/>
      <c r="H6" s="24"/>
      <c r="I6" s="24"/>
      <c r="J6" s="24"/>
      <c r="K6" s="97"/>
      <c r="L6" s="97"/>
      <c r="M6" s="98"/>
      <c r="N6" s="97"/>
      <c r="O6" s="83"/>
      <c r="P6" s="99"/>
      <c r="Q6" s="100"/>
    </row>
    <row r="7" spans="1:25" s="136" customFormat="1" ht="15" customHeight="1" x14ac:dyDescent="0.3">
      <c r="A7" s="140"/>
      <c r="B7" s="137"/>
      <c r="C7" s="141" t="s">
        <v>58</v>
      </c>
      <c r="D7" s="141"/>
      <c r="E7" s="141" t="s">
        <v>60</v>
      </c>
      <c r="F7" s="142"/>
      <c r="G7" s="142" t="s">
        <v>61</v>
      </c>
      <c r="H7" s="142"/>
      <c r="I7" s="143" t="s">
        <v>62</v>
      </c>
      <c r="J7" s="143"/>
      <c r="K7" s="143" t="s">
        <v>63</v>
      </c>
      <c r="L7" s="144"/>
      <c r="M7" s="143" t="s">
        <v>77</v>
      </c>
      <c r="N7" s="144"/>
      <c r="O7" s="42" t="s">
        <v>7</v>
      </c>
      <c r="P7" s="145">
        <v>2</v>
      </c>
      <c r="Q7" s="146" t="s">
        <v>50</v>
      </c>
    </row>
    <row r="8" spans="1:25" s="136" customFormat="1" ht="42" customHeight="1" x14ac:dyDescent="0.3">
      <c r="A8" s="138"/>
      <c r="B8" s="138" t="s">
        <v>126</v>
      </c>
      <c r="C8" s="147" t="s">
        <v>47</v>
      </c>
      <c r="D8" s="148" t="s">
        <v>5</v>
      </c>
      <c r="E8" s="147" t="s">
        <v>59</v>
      </c>
      <c r="F8" s="148" t="s">
        <v>89</v>
      </c>
      <c r="G8" s="147" t="s">
        <v>48</v>
      </c>
      <c r="H8" s="148" t="s">
        <v>90</v>
      </c>
      <c r="I8" s="147" t="s">
        <v>64</v>
      </c>
      <c r="J8" s="148" t="s">
        <v>91</v>
      </c>
      <c r="K8" s="147" t="s">
        <v>55</v>
      </c>
      <c r="L8" s="148" t="s">
        <v>92</v>
      </c>
      <c r="M8" s="147" t="s">
        <v>56</v>
      </c>
      <c r="N8" s="148" t="s">
        <v>57</v>
      </c>
      <c r="O8" s="44" t="s">
        <v>8</v>
      </c>
      <c r="P8" s="145">
        <v>3</v>
      </c>
      <c r="Q8" s="146" t="s">
        <v>50</v>
      </c>
    </row>
    <row r="9" spans="1:25" ht="48" customHeight="1" x14ac:dyDescent="0.3">
      <c r="A9" s="252" t="s">
        <v>81</v>
      </c>
      <c r="B9" s="17" t="str">
        <f>' Description of PoDAPO Criteria'!B7</f>
        <v>Editing, shape, size</v>
      </c>
      <c r="C9" s="22"/>
      <c r="D9" s="45"/>
      <c r="E9" s="22"/>
      <c r="F9" s="46"/>
      <c r="G9" s="22"/>
      <c r="H9" s="46">
        <v>3.45</v>
      </c>
      <c r="I9" s="22"/>
      <c r="J9" s="46"/>
      <c r="K9" s="22"/>
      <c r="L9" s="46"/>
      <c r="N9" s="46"/>
      <c r="O9" s="47" t="str">
        <f>IF(OR(COUNTIF(D9:N9,"&gt;=0")&gt;1,COUNT(D9:N9)=0),"FALSE","OK")</f>
        <v>OK</v>
      </c>
      <c r="P9" s="27">
        <v>4</v>
      </c>
      <c r="Q9" s="28" t="s">
        <v>50</v>
      </c>
      <c r="T9" s="12">
        <v>5</v>
      </c>
      <c r="U9" s="12">
        <v>3.95</v>
      </c>
      <c r="V9" s="12">
        <v>3.45</v>
      </c>
      <c r="W9" s="12">
        <v>2.95</v>
      </c>
      <c r="X9" s="12">
        <v>2.4500000000000002</v>
      </c>
      <c r="Y9" s="12">
        <v>1.95</v>
      </c>
    </row>
    <row r="10" spans="1:25" ht="46.5" customHeight="1" x14ac:dyDescent="0.3">
      <c r="A10" s="242"/>
      <c r="B10" s="17" t="str">
        <f>' Description of PoDAPO Criteria'!B8</f>
        <v>Mix of media, genres and styles</v>
      </c>
      <c r="C10" s="22"/>
      <c r="D10" s="45"/>
      <c r="E10" s="22"/>
      <c r="F10" s="46"/>
      <c r="G10" s="22"/>
      <c r="H10" s="46">
        <v>3.45</v>
      </c>
      <c r="I10" s="22"/>
      <c r="J10" s="46"/>
      <c r="K10" s="22"/>
      <c r="L10" s="46"/>
      <c r="N10" s="46"/>
      <c r="O10" s="47" t="str">
        <f>IF(OR(COUNTIF(D10:N10,"&gt;=0")&gt;1,COUNT(D10:N10)=0),"FALSE","OK")</f>
        <v>OK</v>
      </c>
      <c r="P10" s="27">
        <v>5</v>
      </c>
      <c r="Q10" s="28" t="s">
        <v>50</v>
      </c>
      <c r="T10" s="12">
        <v>4.5</v>
      </c>
      <c r="U10" s="12">
        <v>3.5</v>
      </c>
      <c r="V10" s="12">
        <v>3</v>
      </c>
      <c r="W10" s="12">
        <v>2.5</v>
      </c>
      <c r="X10" s="12">
        <v>2</v>
      </c>
      <c r="Y10" s="12">
        <v>0</v>
      </c>
    </row>
    <row r="11" spans="1:25" ht="48" customHeight="1" x14ac:dyDescent="0.3">
      <c r="A11" s="242"/>
      <c r="B11" s="17" t="str">
        <f>' Description of PoDAPO Criteria'!B9</f>
        <v>Structure, flow and use of illustrations and examples</v>
      </c>
      <c r="C11" s="22"/>
      <c r="D11" s="45"/>
      <c r="E11" s="22"/>
      <c r="F11" s="46">
        <v>3.5</v>
      </c>
      <c r="G11" s="22"/>
      <c r="H11" s="46"/>
      <c r="I11" s="48"/>
      <c r="J11" s="46"/>
      <c r="K11" s="22"/>
      <c r="L11" s="46"/>
      <c r="N11" s="46"/>
      <c r="O11" s="47" t="str">
        <f>IF(OR(COUNTIF(D11:N11,"&gt;=0")&gt;1,COUNT(D11:N11)=0),"FALSE","OK")</f>
        <v>OK</v>
      </c>
      <c r="P11" s="27">
        <v>6</v>
      </c>
      <c r="Q11" s="28" t="s">
        <v>50</v>
      </c>
      <c r="T11" s="12">
        <v>4</v>
      </c>
    </row>
    <row r="12" spans="1:25" ht="54" customHeight="1" x14ac:dyDescent="0.3">
      <c r="A12" s="242"/>
      <c r="B12" s="17" t="str">
        <f>' Description of PoDAPO Criteria'!B10</f>
        <v>Management of Output Packet Creation</v>
      </c>
      <c r="C12" s="22"/>
      <c r="D12" s="45"/>
      <c r="E12" s="22"/>
      <c r="F12" s="46"/>
      <c r="G12" s="22"/>
      <c r="H12" s="46"/>
      <c r="I12" s="48"/>
      <c r="J12" s="46">
        <v>2.95</v>
      </c>
      <c r="K12" s="22"/>
      <c r="L12" s="46"/>
      <c r="N12" s="46"/>
      <c r="O12" s="47" t="str">
        <f>IF(OR(COUNTIF(D12:N12,"&gt;=0")&gt;1,COUNT(D12:N12)=0),"FALSE","OK")</f>
        <v>OK</v>
      </c>
      <c r="P12" s="27">
        <v>7</v>
      </c>
      <c r="Q12" s="28" t="s">
        <v>50</v>
      </c>
    </row>
    <row r="13" spans="1:25" ht="16.5" x14ac:dyDescent="0.3">
      <c r="A13" s="10" t="s">
        <v>54</v>
      </c>
      <c r="B13" s="243" t="s">
        <v>4</v>
      </c>
      <c r="C13" s="253" t="s">
        <v>164</v>
      </c>
      <c r="D13" s="254"/>
      <c r="E13" s="254"/>
      <c r="F13" s="254"/>
      <c r="G13" s="254"/>
      <c r="H13" s="254"/>
      <c r="I13" s="254"/>
      <c r="J13" s="254"/>
      <c r="K13" s="254"/>
      <c r="L13" s="254"/>
      <c r="M13" s="254"/>
      <c r="N13" s="255"/>
      <c r="O13" s="49"/>
      <c r="P13" s="27">
        <v>8</v>
      </c>
      <c r="Q13" s="28" t="s">
        <v>50</v>
      </c>
    </row>
    <row r="14" spans="1:25" ht="16.5" x14ac:dyDescent="0.3">
      <c r="A14" s="11">
        <f>D9+D10+D11+D12+F9+F10+F11+F12+H9+H10+H11+H12+J9+J10+J11+J12+L9+L10+L11+L12+N9+N10+N11+N12</f>
        <v>13.350000000000001</v>
      </c>
      <c r="B14" s="244"/>
      <c r="C14" s="256"/>
      <c r="D14" s="257"/>
      <c r="E14" s="257"/>
      <c r="F14" s="257"/>
      <c r="G14" s="257"/>
      <c r="H14" s="257"/>
      <c r="I14" s="257"/>
      <c r="J14" s="257"/>
      <c r="K14" s="257"/>
      <c r="L14" s="257"/>
      <c r="M14" s="257"/>
      <c r="N14" s="258"/>
      <c r="O14" s="49"/>
      <c r="P14" s="27">
        <v>9</v>
      </c>
      <c r="Q14" s="28" t="s">
        <v>50</v>
      </c>
    </row>
    <row r="15" spans="1:25" s="136" customFormat="1" ht="15" customHeight="1" x14ac:dyDescent="0.3">
      <c r="B15" s="137"/>
      <c r="C15" s="141" t="s">
        <v>58</v>
      </c>
      <c r="D15" s="141"/>
      <c r="E15" s="141" t="s">
        <v>60</v>
      </c>
      <c r="F15" s="142"/>
      <c r="G15" s="142" t="s">
        <v>61</v>
      </c>
      <c r="H15" s="142"/>
      <c r="I15" s="143" t="s">
        <v>62</v>
      </c>
      <c r="J15" s="143"/>
      <c r="K15" s="143" t="s">
        <v>63</v>
      </c>
      <c r="L15" s="149"/>
      <c r="M15" s="143" t="s">
        <v>77</v>
      </c>
      <c r="N15" s="149"/>
      <c r="O15" s="150"/>
      <c r="P15" s="145">
        <v>10</v>
      </c>
      <c r="Q15" s="146" t="s">
        <v>50</v>
      </c>
    </row>
    <row r="16" spans="1:25" s="136" customFormat="1" ht="39.75" customHeight="1" x14ac:dyDescent="0.3">
      <c r="A16" s="138"/>
      <c r="B16" s="138" t="s">
        <v>126</v>
      </c>
      <c r="C16" s="147" t="s">
        <v>47</v>
      </c>
      <c r="D16" s="148" t="s">
        <v>5</v>
      </c>
      <c r="E16" s="147" t="s">
        <v>59</v>
      </c>
      <c r="F16" s="148" t="s">
        <v>89</v>
      </c>
      <c r="G16" s="147" t="s">
        <v>48</v>
      </c>
      <c r="H16" s="148" t="s">
        <v>90</v>
      </c>
      <c r="I16" s="147" t="s">
        <v>64</v>
      </c>
      <c r="J16" s="148" t="s">
        <v>91</v>
      </c>
      <c r="K16" s="147" t="s">
        <v>55</v>
      </c>
      <c r="L16" s="148" t="s">
        <v>92</v>
      </c>
      <c r="M16" s="147" t="s">
        <v>56</v>
      </c>
      <c r="N16" s="148" t="s">
        <v>57</v>
      </c>
      <c r="O16" s="150"/>
      <c r="P16" s="145">
        <v>11</v>
      </c>
      <c r="Q16" s="146" t="s">
        <v>50</v>
      </c>
    </row>
    <row r="17" spans="1:17" ht="45" customHeight="1" x14ac:dyDescent="0.3">
      <c r="A17" s="241" t="s">
        <v>68</v>
      </c>
      <c r="B17" s="17" t="str">
        <f>' Description of PoDAPO Criteria'!B15</f>
        <v>Articulation of Approach</v>
      </c>
      <c r="C17" s="22"/>
      <c r="D17" s="45"/>
      <c r="E17" s="22"/>
      <c r="F17" s="46">
        <v>3.95</v>
      </c>
      <c r="G17" s="22"/>
      <c r="H17" s="46"/>
      <c r="I17" s="22"/>
      <c r="J17" s="46"/>
      <c r="K17" s="22"/>
      <c r="L17" s="46"/>
      <c r="N17" s="46"/>
      <c r="O17" s="47" t="str">
        <f>IF(OR(COUNTIF(D17:N17,"&gt;=0")&gt;1,COUNT(D17:N17)=0),"FALSE","OK")</f>
        <v>OK</v>
      </c>
      <c r="P17" s="27">
        <v>12</v>
      </c>
      <c r="Q17" s="28" t="s">
        <v>50</v>
      </c>
    </row>
    <row r="18" spans="1:17" ht="45" customHeight="1" x14ac:dyDescent="0.3">
      <c r="A18" s="242"/>
      <c r="B18" s="17" t="str">
        <f>' Description of PoDAPO Criteria'!B16</f>
        <v>Project</v>
      </c>
      <c r="C18" s="22"/>
      <c r="D18" s="45"/>
      <c r="E18" s="22"/>
      <c r="F18" s="46">
        <v>3.95</v>
      </c>
      <c r="G18" s="22"/>
      <c r="H18" s="46"/>
      <c r="I18" s="22"/>
      <c r="J18" s="46"/>
      <c r="K18" s="22"/>
      <c r="L18" s="46"/>
      <c r="N18" s="46"/>
      <c r="O18" s="47" t="str">
        <f>IF(OR(COUNTIF(D18:N18,"&gt;=0")&gt;1,COUNT(D18:N18)=0),"FALSE","OK")</f>
        <v>OK</v>
      </c>
      <c r="P18" s="27">
        <v>13</v>
      </c>
      <c r="Q18" s="28" t="s">
        <v>50</v>
      </c>
    </row>
    <row r="19" spans="1:17" ht="45" customHeight="1" x14ac:dyDescent="0.3">
      <c r="A19" s="242"/>
      <c r="B19" s="17" t="str">
        <f>' Description of PoDAPO Criteria'!B17</f>
        <v>Output Packet</v>
      </c>
      <c r="C19" s="22"/>
      <c r="D19" s="45"/>
      <c r="E19" s="22"/>
      <c r="F19" s="46"/>
      <c r="G19" s="22"/>
      <c r="H19" s="46">
        <v>3.45</v>
      </c>
      <c r="I19" s="22"/>
      <c r="J19" s="46"/>
      <c r="K19" s="22"/>
      <c r="L19" s="46"/>
      <c r="N19" s="46"/>
      <c r="O19" s="47" t="str">
        <f>IF(OR(COUNTIF(D19:N19,"&gt;=0")&gt;1,COUNT(D19:N19)=0),"FALSE","OK")</f>
        <v>OK</v>
      </c>
      <c r="P19" s="27">
        <v>14</v>
      </c>
      <c r="Q19" s="28" t="s">
        <v>50</v>
      </c>
    </row>
    <row r="20" spans="1:17" ht="52.5" customHeight="1" x14ac:dyDescent="0.3">
      <c r="A20" s="242"/>
      <c r="B20" s="17" t="str">
        <f>' Description of PoDAPO Criteria'!B18</f>
        <v>Critical Evaluation &amp; Thinking</v>
      </c>
      <c r="C20" s="22"/>
      <c r="D20" s="45"/>
      <c r="E20" s="22"/>
      <c r="F20" s="46">
        <v>3.95</v>
      </c>
      <c r="G20" s="22"/>
      <c r="H20" s="46"/>
      <c r="I20" s="22"/>
      <c r="J20" s="46"/>
      <c r="K20" s="22"/>
      <c r="L20" s="46"/>
      <c r="N20" s="46"/>
      <c r="O20" s="47" t="str">
        <f>IF(OR(COUNTIF(D20:N20,"&gt;=0")&gt;1,COUNT(D20:N20)=0),"FALSE","OK")</f>
        <v>OK</v>
      </c>
      <c r="P20" s="27">
        <v>15</v>
      </c>
      <c r="Q20" s="28" t="s">
        <v>50</v>
      </c>
    </row>
    <row r="21" spans="1:17" ht="15" customHeight="1" x14ac:dyDescent="0.3">
      <c r="A21" s="13" t="s">
        <v>54</v>
      </c>
      <c r="B21" s="243" t="s">
        <v>4</v>
      </c>
      <c r="C21" s="245" t="s">
        <v>166</v>
      </c>
      <c r="D21" s="246"/>
      <c r="E21" s="246"/>
      <c r="F21" s="246"/>
      <c r="G21" s="246"/>
      <c r="H21" s="246"/>
      <c r="I21" s="246"/>
      <c r="J21" s="246"/>
      <c r="K21" s="246"/>
      <c r="L21" s="246"/>
      <c r="M21" s="246"/>
      <c r="N21" s="247"/>
      <c r="O21" s="49"/>
      <c r="P21" s="27">
        <v>16</v>
      </c>
      <c r="Q21" s="28" t="s">
        <v>50</v>
      </c>
    </row>
    <row r="22" spans="1:17" ht="16.5" x14ac:dyDescent="0.3">
      <c r="A22" s="11">
        <f>D17+D18+D19+D20+F17+F18+F19+F20+H17+H18+H19+H20+J17+J18+J19+J20+L17+L18+L19+L20+N17+N18+N19+N20</f>
        <v>15.3</v>
      </c>
      <c r="B22" s="244"/>
      <c r="C22" s="248"/>
      <c r="D22" s="249"/>
      <c r="E22" s="249"/>
      <c r="F22" s="249"/>
      <c r="G22" s="249"/>
      <c r="H22" s="249"/>
      <c r="I22" s="249"/>
      <c r="J22" s="249"/>
      <c r="K22" s="249"/>
      <c r="L22" s="249"/>
      <c r="M22" s="249"/>
      <c r="N22" s="250"/>
      <c r="O22" s="49"/>
      <c r="P22" s="27">
        <v>17</v>
      </c>
      <c r="Q22" s="28" t="s">
        <v>50</v>
      </c>
    </row>
    <row r="23" spans="1:17" ht="15" customHeight="1" x14ac:dyDescent="0.3">
      <c r="B23" s="18"/>
      <c r="C23" s="31" t="s">
        <v>58</v>
      </c>
      <c r="D23" s="31"/>
      <c r="E23" s="31" t="s">
        <v>60</v>
      </c>
      <c r="F23" s="32"/>
      <c r="G23" s="32" t="s">
        <v>61</v>
      </c>
      <c r="H23" s="32"/>
      <c r="I23" s="33" t="s">
        <v>62</v>
      </c>
      <c r="J23" s="33"/>
      <c r="K23" s="33" t="s">
        <v>63</v>
      </c>
      <c r="L23" s="50"/>
      <c r="M23" s="33" t="s">
        <v>77</v>
      </c>
      <c r="N23" s="50"/>
      <c r="O23" s="49"/>
      <c r="P23" s="27">
        <v>18</v>
      </c>
      <c r="Q23" s="28" t="s">
        <v>50</v>
      </c>
    </row>
    <row r="24" spans="1:17" ht="39.75" customHeight="1" x14ac:dyDescent="0.3">
      <c r="A24" s="9"/>
      <c r="B24" s="152" t="s">
        <v>52</v>
      </c>
      <c r="C24" s="35" t="s">
        <v>47</v>
      </c>
      <c r="D24" s="43" t="s">
        <v>5</v>
      </c>
      <c r="E24" s="35" t="s">
        <v>59</v>
      </c>
      <c r="F24" s="43" t="s">
        <v>89</v>
      </c>
      <c r="G24" s="35" t="s">
        <v>48</v>
      </c>
      <c r="H24" s="43" t="s">
        <v>90</v>
      </c>
      <c r="I24" s="35" t="s">
        <v>64</v>
      </c>
      <c r="J24" s="43" t="s">
        <v>91</v>
      </c>
      <c r="K24" s="35" t="s">
        <v>55</v>
      </c>
      <c r="L24" s="43" t="s">
        <v>92</v>
      </c>
      <c r="M24" s="35" t="s">
        <v>56</v>
      </c>
      <c r="N24" s="43" t="s">
        <v>57</v>
      </c>
      <c r="O24" s="49"/>
      <c r="P24" s="27">
        <v>19</v>
      </c>
      <c r="Q24" s="28" t="s">
        <v>50</v>
      </c>
    </row>
    <row r="25" spans="1:17" ht="48" customHeight="1" x14ac:dyDescent="0.3">
      <c r="A25" s="259" t="s">
        <v>129</v>
      </c>
      <c r="B25" s="19" t="str">
        <f>' Description of PoDAPO Criteria'!B23</f>
        <v>Concrete Experience (Awareness in action)</v>
      </c>
      <c r="C25" s="22"/>
      <c r="D25" s="45"/>
      <c r="E25" s="22"/>
      <c r="F25" s="46"/>
      <c r="G25" s="22"/>
      <c r="H25" s="46">
        <v>3.45</v>
      </c>
      <c r="I25" s="22"/>
      <c r="J25" s="46"/>
      <c r="K25" s="22"/>
      <c r="L25" s="46"/>
      <c r="N25" s="46"/>
      <c r="O25" s="47" t="str">
        <f>IF(OR(COUNTIF(D25:N25,"&gt;=0")&gt;1,COUNT(D25:N25)=0),"FALSE","OK")</f>
        <v>OK</v>
      </c>
      <c r="P25" s="27">
        <v>20</v>
      </c>
      <c r="Q25" s="28" t="s">
        <v>50</v>
      </c>
    </row>
    <row r="26" spans="1:17" ht="48" customHeight="1" x14ac:dyDescent="0.3">
      <c r="A26" s="260"/>
      <c r="B26" s="19" t="str">
        <f>' Description of PoDAPO Criteria'!B24</f>
        <v xml:space="preserve"> Reflective Observation (Appraisal of action outcomes)</v>
      </c>
      <c r="C26" s="22"/>
      <c r="D26" s="45"/>
      <c r="E26" s="22"/>
      <c r="F26" s="46"/>
      <c r="G26" s="22"/>
      <c r="H26" s="46">
        <v>3.45</v>
      </c>
      <c r="I26" s="22"/>
      <c r="J26" s="46"/>
      <c r="K26" s="22"/>
      <c r="L26" s="46"/>
      <c r="N26" s="46"/>
      <c r="O26" s="47" t="str">
        <f>IF(OR(COUNTIF(D26:N26,"&gt;=0")&gt;1,COUNT(D26:N26)=0),"FALSE","OK")</f>
        <v>OK</v>
      </c>
      <c r="P26" s="27">
        <v>21</v>
      </c>
      <c r="Q26" s="28" t="s">
        <v>50</v>
      </c>
    </row>
    <row r="27" spans="1:17" ht="48" customHeight="1" x14ac:dyDescent="0.3">
      <c r="A27" s="260"/>
      <c r="B27" s="19" t="str">
        <f>' Description of PoDAPO Criteria'!B25</f>
        <v>Abstract Conceptualisation (Use of myths, metaphors, models, theory and research)</v>
      </c>
      <c r="C27" s="22"/>
      <c r="D27" s="45"/>
      <c r="E27" s="22"/>
      <c r="F27" s="46"/>
      <c r="G27" s="22"/>
      <c r="H27" s="46"/>
      <c r="I27" s="22"/>
      <c r="J27" s="46"/>
      <c r="K27" s="22"/>
      <c r="L27" s="46">
        <v>2.4500000000000002</v>
      </c>
      <c r="N27" s="46"/>
      <c r="O27" s="47" t="str">
        <f>IF(OR(COUNTIF(D27:N27,"&gt;=0")&gt;1,COUNT(D27:N27)=0),"FALSE","OK")</f>
        <v>OK</v>
      </c>
      <c r="P27" s="27">
        <v>22</v>
      </c>
      <c r="Q27" s="28" t="s">
        <v>50</v>
      </c>
    </row>
    <row r="28" spans="1:17" ht="48" customHeight="1" x14ac:dyDescent="0.3">
      <c r="A28" s="260"/>
      <c r="B28" s="19" t="str">
        <f>' Description of PoDAPO Criteria'!B26</f>
        <v>Active Experimentation     (Use of piloting and trails)</v>
      </c>
      <c r="C28" s="22"/>
      <c r="D28" s="45"/>
      <c r="E28" s="22"/>
      <c r="F28" s="46"/>
      <c r="G28" s="22"/>
      <c r="H28" s="46">
        <v>3.45</v>
      </c>
      <c r="I28" s="22"/>
      <c r="J28" s="46"/>
      <c r="K28" s="22"/>
      <c r="L28" s="46"/>
      <c r="N28" s="46"/>
      <c r="O28" s="47" t="str">
        <f>IF(OR(COUNTIF(D28:N28,"&gt;=0")&gt;1,COUNT(D28:N28)=0),"FALSE","OK")</f>
        <v>OK</v>
      </c>
      <c r="P28" s="27">
        <v>23</v>
      </c>
      <c r="Q28" s="28" t="s">
        <v>50</v>
      </c>
    </row>
    <row r="29" spans="1:17" ht="15" customHeight="1" x14ac:dyDescent="0.3">
      <c r="A29" s="10" t="s">
        <v>54</v>
      </c>
      <c r="B29" s="243" t="s">
        <v>4</v>
      </c>
      <c r="C29" s="245" t="s">
        <v>165</v>
      </c>
      <c r="D29" s="246"/>
      <c r="E29" s="246"/>
      <c r="F29" s="246"/>
      <c r="G29" s="246"/>
      <c r="H29" s="246"/>
      <c r="I29" s="246"/>
      <c r="J29" s="246"/>
      <c r="K29" s="246"/>
      <c r="L29" s="246"/>
      <c r="M29" s="246"/>
      <c r="N29" s="247"/>
      <c r="O29" s="49"/>
      <c r="P29" s="27">
        <v>24</v>
      </c>
      <c r="Q29" s="28" t="s">
        <v>50</v>
      </c>
    </row>
    <row r="30" spans="1:17" ht="16.5" x14ac:dyDescent="0.3">
      <c r="A30" s="11">
        <f>D25+D26+D27+D28+F25+F26+F27+F28+H25+H26+H27+H28+J25+J26+J27+J28+L25+L26+L27+L28+N25+N26+N27+N28</f>
        <v>12.8</v>
      </c>
      <c r="B30" s="244"/>
      <c r="C30" s="248"/>
      <c r="D30" s="249"/>
      <c r="E30" s="249"/>
      <c r="F30" s="249"/>
      <c r="G30" s="249"/>
      <c r="H30" s="249"/>
      <c r="I30" s="249"/>
      <c r="J30" s="249"/>
      <c r="K30" s="249"/>
      <c r="L30" s="249"/>
      <c r="M30" s="249"/>
      <c r="N30" s="250"/>
      <c r="O30" s="49"/>
      <c r="P30" s="27">
        <v>25</v>
      </c>
      <c r="Q30" s="28" t="s">
        <v>50</v>
      </c>
    </row>
    <row r="31" spans="1:17" ht="16.5" x14ac:dyDescent="0.3">
      <c r="B31" s="18"/>
      <c r="C31" s="31" t="s">
        <v>58</v>
      </c>
      <c r="D31" s="31"/>
      <c r="E31" s="31" t="s">
        <v>60</v>
      </c>
      <c r="F31" s="32"/>
      <c r="G31" s="32" t="s">
        <v>61</v>
      </c>
      <c r="H31" s="32"/>
      <c r="I31" s="33" t="s">
        <v>62</v>
      </c>
      <c r="J31" s="33"/>
      <c r="K31" s="33" t="s">
        <v>63</v>
      </c>
      <c r="L31" s="50"/>
      <c r="M31" s="33" t="s">
        <v>77</v>
      </c>
      <c r="N31" s="50"/>
      <c r="O31" s="49"/>
      <c r="P31" s="27">
        <v>26</v>
      </c>
      <c r="Q31" s="28" t="s">
        <v>50</v>
      </c>
    </row>
    <row r="32" spans="1:17" ht="39.75" customHeight="1" x14ac:dyDescent="0.3">
      <c r="A32" s="9"/>
      <c r="B32" s="152" t="s">
        <v>52</v>
      </c>
      <c r="C32" s="35" t="s">
        <v>47</v>
      </c>
      <c r="D32" s="43" t="s">
        <v>5</v>
      </c>
      <c r="E32" s="35" t="s">
        <v>59</v>
      </c>
      <c r="F32" s="43" t="s">
        <v>89</v>
      </c>
      <c r="G32" s="35" t="s">
        <v>48</v>
      </c>
      <c r="H32" s="43" t="s">
        <v>90</v>
      </c>
      <c r="I32" s="35" t="s">
        <v>64</v>
      </c>
      <c r="J32" s="43" t="s">
        <v>91</v>
      </c>
      <c r="K32" s="35" t="s">
        <v>55</v>
      </c>
      <c r="L32" s="43" t="s">
        <v>92</v>
      </c>
      <c r="M32" s="35" t="s">
        <v>56</v>
      </c>
      <c r="N32" s="43" t="s">
        <v>57</v>
      </c>
      <c r="O32" s="49"/>
      <c r="P32" s="27">
        <v>27</v>
      </c>
      <c r="Q32" s="28" t="s">
        <v>50</v>
      </c>
    </row>
    <row r="33" spans="1:17" ht="48" customHeight="1" x14ac:dyDescent="0.3">
      <c r="A33" s="241" t="s">
        <v>80</v>
      </c>
      <c r="B33" s="19" t="str">
        <f>' Description of PoDAPO Criteria'!B31</f>
        <v>Project management OF PROJECT</v>
      </c>
      <c r="C33" s="48"/>
      <c r="D33" s="45"/>
      <c r="E33" s="48"/>
      <c r="F33" s="46"/>
      <c r="G33" s="48"/>
      <c r="H33" s="46">
        <v>3.45</v>
      </c>
      <c r="I33" s="48"/>
      <c r="J33" s="46"/>
      <c r="K33" s="48"/>
      <c r="L33" s="46"/>
      <c r="N33" s="46"/>
      <c r="O33" s="47" t="str">
        <f>IF(OR(COUNTIF(D33:N33,"&gt;=0")&gt;1,COUNT(D33:N33)=0),"FALSE","OK")</f>
        <v>OK</v>
      </c>
      <c r="P33" s="27">
        <v>28</v>
      </c>
      <c r="Q33" s="28" t="s">
        <v>50</v>
      </c>
    </row>
    <row r="34" spans="1:17" ht="48" customHeight="1" x14ac:dyDescent="0.3">
      <c r="A34" s="242"/>
      <c r="B34" s="19" t="str">
        <f>' Description of PoDAPO Criteria'!B32</f>
        <v>Gains in Competence and attention FOR PROJECT AND OUTPUT</v>
      </c>
      <c r="C34" s="22"/>
      <c r="D34" s="45"/>
      <c r="E34" s="22"/>
      <c r="F34" s="46">
        <v>3.95</v>
      </c>
      <c r="G34" s="22"/>
      <c r="H34" s="46"/>
      <c r="I34" s="22"/>
      <c r="J34" s="46"/>
      <c r="K34" s="22"/>
      <c r="L34" s="46"/>
      <c r="N34" s="46"/>
      <c r="O34" s="47" t="str">
        <f>IF(OR(COUNTIF(D34:N34,"&gt;=0")&gt;1,COUNT(D34:N34)=0),"FALSE","OK")</f>
        <v>OK</v>
      </c>
      <c r="P34" s="27">
        <v>29</v>
      </c>
      <c r="Q34" s="28" t="s">
        <v>50</v>
      </c>
    </row>
    <row r="35" spans="1:17" ht="48" customHeight="1" x14ac:dyDescent="0.3">
      <c r="A35" s="242"/>
      <c r="B35" s="19" t="str">
        <f>' Description of PoDAPO Criteria'!B33</f>
        <v>Collaboration - Engaging with peers and advisors</v>
      </c>
      <c r="C35" s="22"/>
      <c r="D35" s="45"/>
      <c r="E35" s="22"/>
      <c r="F35" s="46">
        <v>3.5</v>
      </c>
      <c r="G35" s="22"/>
      <c r="H35" s="46"/>
      <c r="I35" s="22"/>
      <c r="J35" s="46"/>
      <c r="K35" s="22"/>
      <c r="L35" s="46"/>
      <c r="N35" s="46"/>
      <c r="O35" s="47" t="str">
        <f>IF(OR(COUNTIF(D35:N35,"&gt;=0")&gt;1,COUNT(D35:N35)=0),"FALSE","OK")</f>
        <v>OK</v>
      </c>
      <c r="P35" s="27">
        <v>30</v>
      </c>
      <c r="Q35" s="28" t="s">
        <v>50</v>
      </c>
    </row>
    <row r="36" spans="1:17" ht="48" customHeight="1" x14ac:dyDescent="0.3">
      <c r="A36" s="242"/>
      <c r="B36" s="19" t="str">
        <f>' Description of PoDAPO Criteria'!B34</f>
        <v>Leadership and delegation in Project AND/OR Output</v>
      </c>
      <c r="C36" s="22"/>
      <c r="D36" s="45"/>
      <c r="E36" s="22"/>
      <c r="F36" s="46">
        <v>3.95</v>
      </c>
      <c r="G36" s="22"/>
      <c r="H36" s="46"/>
      <c r="I36" s="22"/>
      <c r="J36" s="46"/>
      <c r="K36" s="22"/>
      <c r="L36" s="46"/>
      <c r="N36" s="46"/>
      <c r="O36" s="47" t="str">
        <f>IF(OR(COUNTIF(D36:N36,"&gt;=0")&gt;1,COUNT(D36:N36)=0),"FALSE","OK")</f>
        <v>OK</v>
      </c>
      <c r="P36" s="27">
        <v>31</v>
      </c>
      <c r="Q36" s="28" t="s">
        <v>50</v>
      </c>
    </row>
    <row r="37" spans="1:17" ht="15" customHeight="1" x14ac:dyDescent="0.3">
      <c r="A37" s="10" t="s">
        <v>54</v>
      </c>
      <c r="B37" s="243" t="s">
        <v>4</v>
      </c>
      <c r="C37" s="245" t="s">
        <v>167</v>
      </c>
      <c r="D37" s="246"/>
      <c r="E37" s="246"/>
      <c r="F37" s="246"/>
      <c r="G37" s="246"/>
      <c r="H37" s="246"/>
      <c r="I37" s="246"/>
      <c r="J37" s="246"/>
      <c r="K37" s="246"/>
      <c r="L37" s="246"/>
      <c r="M37" s="246"/>
      <c r="N37" s="247"/>
      <c r="O37" s="49"/>
      <c r="P37" s="27">
        <v>32</v>
      </c>
      <c r="Q37" s="28" t="s">
        <v>50</v>
      </c>
    </row>
    <row r="38" spans="1:17" ht="16.5" x14ac:dyDescent="0.3">
      <c r="A38" s="11">
        <f>D33+D34+D35+D36+F33+F34+F35+F36+H33+H34+H35+H36+J33+J34+J35+J36+L33+L34+L35+L36+N33+N34+N35+N36</f>
        <v>14.850000000000001</v>
      </c>
      <c r="B38" s="244"/>
      <c r="C38" s="248"/>
      <c r="D38" s="249"/>
      <c r="E38" s="249"/>
      <c r="F38" s="249"/>
      <c r="G38" s="249"/>
      <c r="H38" s="249"/>
      <c r="I38" s="249"/>
      <c r="J38" s="249"/>
      <c r="K38" s="249"/>
      <c r="L38" s="249"/>
      <c r="M38" s="249"/>
      <c r="N38" s="250"/>
      <c r="O38" s="49"/>
      <c r="P38" s="27">
        <v>33</v>
      </c>
      <c r="Q38" s="28" t="s">
        <v>50</v>
      </c>
    </row>
    <row r="39" spans="1:17" s="29" customFormat="1" ht="16.5" x14ac:dyDescent="0.3">
      <c r="A39" s="12"/>
      <c r="B39" s="18"/>
      <c r="C39" s="31" t="s">
        <v>58</v>
      </c>
      <c r="D39" s="31"/>
      <c r="E39" s="31" t="s">
        <v>60</v>
      </c>
      <c r="F39" s="32"/>
      <c r="G39" s="32" t="s">
        <v>61</v>
      </c>
      <c r="H39" s="32"/>
      <c r="I39" s="33" t="s">
        <v>62</v>
      </c>
      <c r="J39" s="33"/>
      <c r="K39" s="33" t="s">
        <v>63</v>
      </c>
      <c r="L39" s="50"/>
      <c r="M39" s="33" t="s">
        <v>77</v>
      </c>
      <c r="N39" s="50"/>
      <c r="O39" s="51"/>
      <c r="P39" s="34">
        <v>34</v>
      </c>
      <c r="Q39" s="34" t="s">
        <v>50</v>
      </c>
    </row>
    <row r="40" spans="1:17" s="29" customFormat="1" ht="39.75" customHeight="1" x14ac:dyDescent="0.3">
      <c r="A40" s="9"/>
      <c r="B40" s="152" t="s">
        <v>52</v>
      </c>
      <c r="C40" s="35" t="s">
        <v>47</v>
      </c>
      <c r="D40" s="43" t="s">
        <v>5</v>
      </c>
      <c r="E40" s="35" t="s">
        <v>59</v>
      </c>
      <c r="F40" s="43" t="s">
        <v>89</v>
      </c>
      <c r="G40" s="35" t="s">
        <v>48</v>
      </c>
      <c r="H40" s="43" t="s">
        <v>90</v>
      </c>
      <c r="I40" s="35" t="s">
        <v>64</v>
      </c>
      <c r="J40" s="43" t="s">
        <v>91</v>
      </c>
      <c r="K40" s="35" t="s">
        <v>55</v>
      </c>
      <c r="L40" s="43" t="s">
        <v>92</v>
      </c>
      <c r="M40" s="35" t="s">
        <v>56</v>
      </c>
      <c r="N40" s="43" t="s">
        <v>57</v>
      </c>
      <c r="O40" s="51"/>
      <c r="P40" s="27">
        <v>35</v>
      </c>
      <c r="Q40" s="28" t="s">
        <v>50</v>
      </c>
    </row>
    <row r="41" spans="1:17" s="29" customFormat="1" ht="48" customHeight="1" x14ac:dyDescent="0.3">
      <c r="A41" s="241" t="s">
        <v>74</v>
      </c>
      <c r="B41" s="17" t="str">
        <f>' Description of PoDAPO Criteria'!B39</f>
        <v>Benefits to Field (Project)</v>
      </c>
      <c r="C41" s="22"/>
      <c r="D41" s="45"/>
      <c r="E41" s="22"/>
      <c r="F41" s="46">
        <v>3.95</v>
      </c>
      <c r="G41" s="22"/>
      <c r="H41" s="46"/>
      <c r="I41" s="48"/>
      <c r="J41" s="46"/>
      <c r="K41" s="48"/>
      <c r="L41" s="46"/>
      <c r="N41" s="46"/>
      <c r="O41" s="47" t="str">
        <f>IF(OR(COUNTIF(D41:N41,"&gt;=0")&gt;1,COUNT(D41:N41)=0),"FALSE","OK")</f>
        <v>OK</v>
      </c>
      <c r="P41" s="27">
        <v>36</v>
      </c>
      <c r="Q41" s="28" t="s">
        <v>50</v>
      </c>
    </row>
    <row r="42" spans="1:17" ht="48" customHeight="1" x14ac:dyDescent="0.3">
      <c r="A42" s="251"/>
      <c r="B42" s="17" t="str">
        <f>' Description of PoDAPO Criteria'!B40</f>
        <v>Gains in Gaian Skillflexes (Professional)</v>
      </c>
      <c r="C42" s="22"/>
      <c r="D42" s="45"/>
      <c r="E42" s="22"/>
      <c r="F42" s="46"/>
      <c r="G42" s="22"/>
      <c r="H42" s="46">
        <v>3.45</v>
      </c>
      <c r="I42" s="22"/>
      <c r="J42" s="46"/>
      <c r="K42" s="22"/>
      <c r="L42" s="46"/>
      <c r="N42" s="46"/>
      <c r="O42" s="47" t="str">
        <f>IF(OR(COUNTIF(D42:N42,"&gt;=0")&gt;1,COUNT(D42:N42)=0),"FALSE","OK")</f>
        <v>OK</v>
      </c>
      <c r="P42" s="27">
        <v>37</v>
      </c>
      <c r="Q42" s="28" t="s">
        <v>50</v>
      </c>
    </row>
    <row r="43" spans="1:17" ht="48" customHeight="1" x14ac:dyDescent="0.3">
      <c r="A43" s="251"/>
      <c r="B43" s="17" t="str">
        <f>' Description of PoDAPO Criteria'!B41</f>
        <v>Internal Growth &amp; Development (Personal)</v>
      </c>
      <c r="C43" s="22"/>
      <c r="D43" s="45"/>
      <c r="E43" s="22"/>
      <c r="F43" s="46">
        <v>3.5</v>
      </c>
      <c r="G43" s="22"/>
      <c r="H43" s="46">
        <v>3.45</v>
      </c>
      <c r="I43" s="22"/>
      <c r="J43" s="46"/>
      <c r="K43" s="22"/>
      <c r="L43" s="46"/>
      <c r="N43" s="46"/>
      <c r="O43" s="47" t="str">
        <f>IF(OR(COUNTIF(D43:N43,"&gt;=0")&gt;1,COUNT(D43:N43)=0),"FALSE","OK")</f>
        <v>FALSE</v>
      </c>
      <c r="P43" s="27">
        <v>38</v>
      </c>
      <c r="Q43" s="28" t="s">
        <v>50</v>
      </c>
    </row>
    <row r="44" spans="1:17" ht="48" customHeight="1" x14ac:dyDescent="0.3">
      <c r="A44" s="251"/>
      <c r="B44" s="17" t="str">
        <f>' Description of PoDAPO Criteria'!B42</f>
        <v>Contributes to knowledge commons</v>
      </c>
      <c r="C44" s="22"/>
      <c r="D44" s="45"/>
      <c r="E44" s="22"/>
      <c r="F44" s="46"/>
      <c r="G44" s="22"/>
      <c r="H44" s="46">
        <v>3.45</v>
      </c>
      <c r="I44" s="22"/>
      <c r="J44" s="46"/>
      <c r="K44" s="22"/>
      <c r="L44" s="46"/>
      <c r="N44" s="46"/>
      <c r="O44" s="47" t="str">
        <f>IF(OR(COUNTIF(D44:N44,"&gt;=0")&gt;1,COUNT(D44:N44)=0),"FALSE","OK")</f>
        <v>OK</v>
      </c>
      <c r="P44" s="27">
        <v>39</v>
      </c>
      <c r="Q44" s="28" t="s">
        <v>50</v>
      </c>
    </row>
    <row r="45" spans="1:17" ht="15.75" customHeight="1" x14ac:dyDescent="0.35">
      <c r="A45" s="10" t="s">
        <v>54</v>
      </c>
      <c r="B45" s="243" t="s">
        <v>4</v>
      </c>
      <c r="C45" s="245" t="s">
        <v>168</v>
      </c>
      <c r="D45" s="246"/>
      <c r="E45" s="246"/>
      <c r="F45" s="246"/>
      <c r="G45" s="246"/>
      <c r="H45" s="246"/>
      <c r="I45" s="246"/>
      <c r="J45" s="246"/>
      <c r="K45" s="246"/>
      <c r="L45" s="246"/>
      <c r="M45" s="246"/>
      <c r="N45" s="247"/>
      <c r="O45" s="52"/>
      <c r="P45" s="34">
        <v>39.5</v>
      </c>
      <c r="Q45" s="28" t="s">
        <v>67</v>
      </c>
    </row>
    <row r="46" spans="1:17" x14ac:dyDescent="0.35">
      <c r="A46" s="11">
        <f>D41+D42+D43+D44+F41+F42+F43+F44+H41+H42+H43+H44+J41+J42+J43+J44+L41+L42+L43+L44+N41+N42+N43+N44</f>
        <v>17.8</v>
      </c>
      <c r="B46" s="244"/>
      <c r="C46" s="248"/>
      <c r="D46" s="249"/>
      <c r="E46" s="249"/>
      <c r="F46" s="249"/>
      <c r="G46" s="249"/>
      <c r="H46" s="249"/>
      <c r="I46" s="249"/>
      <c r="J46" s="249"/>
      <c r="K46" s="249"/>
      <c r="L46" s="249"/>
      <c r="M46" s="249"/>
      <c r="N46" s="250"/>
      <c r="O46" s="52"/>
      <c r="P46" s="27">
        <v>40</v>
      </c>
      <c r="Q46" s="28" t="s">
        <v>67</v>
      </c>
    </row>
    <row r="47" spans="1:17" ht="18.75" thickBot="1" x14ac:dyDescent="0.4">
      <c r="A47" s="14"/>
      <c r="B47" s="227" t="s">
        <v>13</v>
      </c>
      <c r="C47" s="228"/>
      <c r="D47" s="228"/>
      <c r="E47" s="228"/>
      <c r="F47" s="228"/>
      <c r="G47" s="228"/>
      <c r="H47" s="228"/>
      <c r="I47" s="228"/>
      <c r="J47" s="228"/>
      <c r="K47" s="228"/>
      <c r="L47" s="228"/>
      <c r="M47" s="228"/>
      <c r="N47" s="228"/>
      <c r="O47" s="52"/>
      <c r="P47" s="27">
        <v>41</v>
      </c>
      <c r="Q47" s="28" t="s">
        <v>67</v>
      </c>
    </row>
    <row r="48" spans="1:17" ht="37.5" thickTop="1" thickBot="1" x14ac:dyDescent="0.4">
      <c r="A48" s="15" t="s">
        <v>53</v>
      </c>
      <c r="B48" s="53">
        <f>A14+A22+A30+A38+A46</f>
        <v>74.100000000000009</v>
      </c>
      <c r="C48" s="229" t="s">
        <v>127</v>
      </c>
      <c r="D48" s="232" t="s">
        <v>169</v>
      </c>
      <c r="E48" s="233"/>
      <c r="F48" s="233"/>
      <c r="G48" s="233"/>
      <c r="H48" s="233"/>
      <c r="I48" s="233"/>
      <c r="J48" s="233"/>
      <c r="K48" s="233"/>
      <c r="L48" s="233"/>
      <c r="M48" s="233"/>
      <c r="N48" s="234"/>
      <c r="P48" s="27">
        <v>42</v>
      </c>
      <c r="Q48" s="28" t="s">
        <v>67</v>
      </c>
    </row>
    <row r="49" spans="1:17" ht="19.5" thickTop="1" thickBot="1" x14ac:dyDescent="0.4">
      <c r="A49" s="16"/>
      <c r="B49" s="23"/>
      <c r="C49" s="230"/>
      <c r="D49" s="235"/>
      <c r="E49" s="236"/>
      <c r="F49" s="236"/>
      <c r="G49" s="236"/>
      <c r="H49" s="236"/>
      <c r="I49" s="236"/>
      <c r="J49" s="236"/>
      <c r="K49" s="236"/>
      <c r="L49" s="236"/>
      <c r="M49" s="236"/>
      <c r="N49" s="237"/>
      <c r="P49" s="34">
        <v>43</v>
      </c>
      <c r="Q49" s="34" t="s">
        <v>67</v>
      </c>
    </row>
    <row r="50" spans="1:17" ht="164.1" customHeight="1" thickTop="1" thickBot="1" x14ac:dyDescent="0.4">
      <c r="A50" s="15" t="s">
        <v>6</v>
      </c>
      <c r="B50" s="151" t="str">
        <f>VLOOKUP(B48,P4:Q107,2)</f>
        <v>B</v>
      </c>
      <c r="C50" s="231"/>
      <c r="D50" s="238"/>
      <c r="E50" s="239"/>
      <c r="F50" s="239"/>
      <c r="G50" s="239"/>
      <c r="H50" s="239"/>
      <c r="I50" s="239"/>
      <c r="J50" s="239"/>
      <c r="K50" s="239"/>
      <c r="L50" s="239"/>
      <c r="M50" s="239"/>
      <c r="N50" s="240"/>
      <c r="P50" s="27">
        <v>44</v>
      </c>
      <c r="Q50" s="28" t="s">
        <v>67</v>
      </c>
    </row>
    <row r="51" spans="1:17" ht="18.75" thickTop="1" x14ac:dyDescent="0.35">
      <c r="P51" s="34">
        <v>45</v>
      </c>
      <c r="Q51" s="34" t="s">
        <v>67</v>
      </c>
    </row>
    <row r="55" spans="1:17" x14ac:dyDescent="0.35">
      <c r="P55" s="27">
        <v>51</v>
      </c>
      <c r="Q55" s="28" t="s">
        <v>51</v>
      </c>
    </row>
    <row r="56" spans="1:17" x14ac:dyDescent="0.35">
      <c r="P56" s="27">
        <v>52</v>
      </c>
      <c r="Q56" s="28" t="s">
        <v>51</v>
      </c>
    </row>
    <row r="57" spans="1:17" x14ac:dyDescent="0.35">
      <c r="P57" s="27">
        <v>53</v>
      </c>
      <c r="Q57" s="28" t="s">
        <v>51</v>
      </c>
    </row>
    <row r="58" spans="1:17" x14ac:dyDescent="0.35">
      <c r="P58" s="34">
        <v>54</v>
      </c>
      <c r="Q58" s="34" t="s">
        <v>51</v>
      </c>
    </row>
    <row r="59" spans="1:17" x14ac:dyDescent="0.35">
      <c r="A59" s="23"/>
      <c r="B59" s="20"/>
      <c r="C59" s="38"/>
      <c r="D59" s="39"/>
      <c r="E59" s="39"/>
      <c r="F59" s="39"/>
      <c r="G59" s="39"/>
      <c r="H59" s="39"/>
      <c r="I59" s="39"/>
      <c r="J59" s="39"/>
      <c r="K59" s="39"/>
      <c r="L59" s="39"/>
      <c r="M59" s="39"/>
      <c r="N59" s="39"/>
      <c r="P59" s="27">
        <v>49</v>
      </c>
      <c r="Q59" s="28" t="s">
        <v>67</v>
      </c>
    </row>
    <row r="60" spans="1:17" x14ac:dyDescent="0.35">
      <c r="A60" s="37"/>
      <c r="B60" s="20"/>
      <c r="P60" s="34">
        <v>49.5</v>
      </c>
      <c r="Q60" s="34" t="s">
        <v>51</v>
      </c>
    </row>
    <row r="61" spans="1:17" x14ac:dyDescent="0.35">
      <c r="B61" s="40"/>
      <c r="P61" s="27">
        <v>50</v>
      </c>
      <c r="Q61" s="28" t="s">
        <v>51</v>
      </c>
    </row>
    <row r="62" spans="1:17" x14ac:dyDescent="0.35">
      <c r="P62" s="27">
        <v>58</v>
      </c>
      <c r="Q62" s="28" t="s">
        <v>51</v>
      </c>
    </row>
    <row r="63" spans="1:17" x14ac:dyDescent="0.35">
      <c r="P63" s="27">
        <v>59</v>
      </c>
      <c r="Q63" s="34" t="s">
        <v>51</v>
      </c>
    </row>
    <row r="64" spans="1:17" x14ac:dyDescent="0.35">
      <c r="P64" s="41">
        <v>59.5</v>
      </c>
      <c r="Q64" s="28" t="s">
        <v>65</v>
      </c>
    </row>
    <row r="65" spans="16:17" x14ac:dyDescent="0.35">
      <c r="P65" s="27">
        <v>60</v>
      </c>
      <c r="Q65" s="28" t="s">
        <v>65</v>
      </c>
    </row>
    <row r="66" spans="16:17" x14ac:dyDescent="0.35">
      <c r="P66" s="27">
        <v>61</v>
      </c>
      <c r="Q66" s="28" t="s">
        <v>65</v>
      </c>
    </row>
    <row r="67" spans="16:17" x14ac:dyDescent="0.35">
      <c r="P67" s="27">
        <v>62</v>
      </c>
      <c r="Q67" s="28" t="s">
        <v>65</v>
      </c>
    </row>
    <row r="68" spans="16:17" x14ac:dyDescent="0.35">
      <c r="P68" s="27">
        <v>63</v>
      </c>
      <c r="Q68" s="28" t="s">
        <v>65</v>
      </c>
    </row>
    <row r="69" spans="16:17" x14ac:dyDescent="0.35">
      <c r="P69" s="27">
        <v>64</v>
      </c>
      <c r="Q69" s="28" t="s">
        <v>65</v>
      </c>
    </row>
    <row r="70" spans="16:17" x14ac:dyDescent="0.35">
      <c r="P70" s="27">
        <v>65</v>
      </c>
      <c r="Q70" s="28" t="s">
        <v>65</v>
      </c>
    </row>
    <row r="71" spans="16:17" x14ac:dyDescent="0.35">
      <c r="P71" s="27">
        <v>66</v>
      </c>
      <c r="Q71" s="28" t="s">
        <v>65</v>
      </c>
    </row>
    <row r="72" spans="16:17" x14ac:dyDescent="0.35">
      <c r="P72" s="27">
        <v>67</v>
      </c>
      <c r="Q72" s="28" t="s">
        <v>65</v>
      </c>
    </row>
    <row r="73" spans="16:17" x14ac:dyDescent="0.35">
      <c r="P73" s="27">
        <v>68</v>
      </c>
      <c r="Q73" s="28" t="s">
        <v>65</v>
      </c>
    </row>
    <row r="74" spans="16:17" x14ac:dyDescent="0.35">
      <c r="P74" s="27">
        <v>69</v>
      </c>
      <c r="Q74" s="28" t="s">
        <v>65</v>
      </c>
    </row>
    <row r="75" spans="16:17" x14ac:dyDescent="0.35">
      <c r="P75" s="34">
        <v>69.5</v>
      </c>
      <c r="Q75" s="34" t="s">
        <v>66</v>
      </c>
    </row>
    <row r="76" spans="16:17" x14ac:dyDescent="0.35">
      <c r="P76" s="27">
        <v>70</v>
      </c>
      <c r="Q76" s="28" t="s">
        <v>66</v>
      </c>
    </row>
    <row r="77" spans="16:17" x14ac:dyDescent="0.35">
      <c r="P77" s="27">
        <v>71</v>
      </c>
      <c r="Q77" s="28" t="s">
        <v>66</v>
      </c>
    </row>
    <row r="78" spans="16:17" x14ac:dyDescent="0.35">
      <c r="P78" s="27">
        <v>72</v>
      </c>
      <c r="Q78" s="28" t="s">
        <v>66</v>
      </c>
    </row>
    <row r="79" spans="16:17" x14ac:dyDescent="0.35">
      <c r="P79" s="27">
        <v>73</v>
      </c>
      <c r="Q79" s="28" t="s">
        <v>66</v>
      </c>
    </row>
    <row r="80" spans="16:17" x14ac:dyDescent="0.35">
      <c r="P80" s="27">
        <v>74</v>
      </c>
      <c r="Q80" s="28" t="s">
        <v>66</v>
      </c>
    </row>
    <row r="81" spans="16:17" x14ac:dyDescent="0.35">
      <c r="P81" s="27">
        <v>75</v>
      </c>
      <c r="Q81" s="28" t="s">
        <v>66</v>
      </c>
    </row>
    <row r="82" spans="16:17" x14ac:dyDescent="0.35">
      <c r="P82" s="27">
        <v>76</v>
      </c>
      <c r="Q82" s="28" t="s">
        <v>66</v>
      </c>
    </row>
    <row r="83" spans="16:17" x14ac:dyDescent="0.35">
      <c r="P83" s="27">
        <v>77</v>
      </c>
      <c r="Q83" s="28" t="s">
        <v>66</v>
      </c>
    </row>
    <row r="84" spans="16:17" x14ac:dyDescent="0.35">
      <c r="P84" s="27">
        <v>78</v>
      </c>
      <c r="Q84" s="28" t="s">
        <v>66</v>
      </c>
    </row>
    <row r="85" spans="16:17" x14ac:dyDescent="0.35">
      <c r="P85" s="27">
        <v>79</v>
      </c>
      <c r="Q85" s="28" t="s">
        <v>66</v>
      </c>
    </row>
    <row r="86" spans="16:17" x14ac:dyDescent="0.35">
      <c r="P86" s="34">
        <v>79.5</v>
      </c>
      <c r="Q86" s="34" t="s">
        <v>49</v>
      </c>
    </row>
    <row r="87" spans="16:17" x14ac:dyDescent="0.35">
      <c r="P87" s="27">
        <v>80</v>
      </c>
      <c r="Q87" s="28" t="s">
        <v>49</v>
      </c>
    </row>
    <row r="88" spans="16:17" x14ac:dyDescent="0.35">
      <c r="P88" s="27">
        <v>81</v>
      </c>
      <c r="Q88" s="28" t="s">
        <v>49</v>
      </c>
    </row>
    <row r="89" spans="16:17" x14ac:dyDescent="0.35">
      <c r="P89" s="27">
        <v>82</v>
      </c>
      <c r="Q89" s="28" t="s">
        <v>49</v>
      </c>
    </row>
    <row r="90" spans="16:17" x14ac:dyDescent="0.35">
      <c r="P90" s="27">
        <v>83</v>
      </c>
      <c r="Q90" s="28" t="s">
        <v>49</v>
      </c>
    </row>
    <row r="91" spans="16:17" x14ac:dyDescent="0.35">
      <c r="P91" s="27">
        <v>84</v>
      </c>
      <c r="Q91" s="28" t="s">
        <v>49</v>
      </c>
    </row>
    <row r="92" spans="16:17" x14ac:dyDescent="0.35">
      <c r="P92" s="27">
        <v>85</v>
      </c>
      <c r="Q92" s="28" t="s">
        <v>49</v>
      </c>
    </row>
    <row r="93" spans="16:17" x14ac:dyDescent="0.35">
      <c r="P93" s="27">
        <v>86</v>
      </c>
      <c r="Q93" s="28" t="s">
        <v>49</v>
      </c>
    </row>
    <row r="94" spans="16:17" x14ac:dyDescent="0.35">
      <c r="P94" s="27">
        <v>87</v>
      </c>
      <c r="Q94" s="28" t="s">
        <v>49</v>
      </c>
    </row>
    <row r="95" spans="16:17" x14ac:dyDescent="0.35">
      <c r="P95" s="27">
        <v>88</v>
      </c>
      <c r="Q95" s="28" t="s">
        <v>49</v>
      </c>
    </row>
    <row r="96" spans="16:17" x14ac:dyDescent="0.35">
      <c r="P96" s="27">
        <v>89</v>
      </c>
      <c r="Q96" s="28" t="s">
        <v>49</v>
      </c>
    </row>
    <row r="97" spans="16:17" x14ac:dyDescent="0.35">
      <c r="P97" s="27">
        <v>90</v>
      </c>
      <c r="Q97" s="28" t="s">
        <v>49</v>
      </c>
    </row>
    <row r="98" spans="16:17" x14ac:dyDescent="0.35">
      <c r="P98" s="27">
        <v>91</v>
      </c>
      <c r="Q98" s="28" t="s">
        <v>49</v>
      </c>
    </row>
    <row r="99" spans="16:17" x14ac:dyDescent="0.35">
      <c r="P99" s="27">
        <v>92</v>
      </c>
      <c r="Q99" s="28" t="s">
        <v>49</v>
      </c>
    </row>
    <row r="100" spans="16:17" x14ac:dyDescent="0.35">
      <c r="P100" s="27">
        <v>93</v>
      </c>
      <c r="Q100" s="28" t="s">
        <v>49</v>
      </c>
    </row>
    <row r="101" spans="16:17" x14ac:dyDescent="0.35">
      <c r="P101" s="27">
        <v>94</v>
      </c>
      <c r="Q101" s="28" t="s">
        <v>49</v>
      </c>
    </row>
    <row r="102" spans="16:17" x14ac:dyDescent="0.35">
      <c r="P102" s="27">
        <v>95</v>
      </c>
      <c r="Q102" s="28" t="s">
        <v>49</v>
      </c>
    </row>
    <row r="103" spans="16:17" x14ac:dyDescent="0.35">
      <c r="P103" s="27">
        <v>96</v>
      </c>
      <c r="Q103" s="28" t="s">
        <v>49</v>
      </c>
    </row>
    <row r="104" spans="16:17" x14ac:dyDescent="0.35">
      <c r="P104" s="34">
        <v>97</v>
      </c>
      <c r="Q104" s="28" t="s">
        <v>49</v>
      </c>
    </row>
    <row r="105" spans="16:17" x14ac:dyDescent="0.35">
      <c r="P105" s="34">
        <v>98</v>
      </c>
      <c r="Q105" s="28" t="s">
        <v>49</v>
      </c>
    </row>
    <row r="106" spans="16:17" x14ac:dyDescent="0.35">
      <c r="P106" s="34">
        <v>99</v>
      </c>
      <c r="Q106" s="28" t="s">
        <v>49</v>
      </c>
    </row>
    <row r="107" spans="16:17" x14ac:dyDescent="0.35">
      <c r="P107" s="34">
        <v>100</v>
      </c>
      <c r="Q107" s="28" t="s">
        <v>49</v>
      </c>
    </row>
  </sheetData>
  <mergeCells count="26">
    <mergeCell ref="A1:L1"/>
    <mergeCell ref="A2:F2"/>
    <mergeCell ref="G2:J2"/>
    <mergeCell ref="A4:F4"/>
    <mergeCell ref="G4:J4"/>
    <mergeCell ref="K2:N2"/>
    <mergeCell ref="A3:F3"/>
    <mergeCell ref="G3:J3"/>
    <mergeCell ref="A9:A12"/>
    <mergeCell ref="B13:B14"/>
    <mergeCell ref="C13:N14"/>
    <mergeCell ref="A17:A20"/>
    <mergeCell ref="B45:B46"/>
    <mergeCell ref="C45:N46"/>
    <mergeCell ref="B21:B22"/>
    <mergeCell ref="C21:N22"/>
    <mergeCell ref="A25:A28"/>
    <mergeCell ref="B29:B30"/>
    <mergeCell ref="C29:N30"/>
    <mergeCell ref="B47:N47"/>
    <mergeCell ref="C48:C50"/>
    <mergeCell ref="D48:N50"/>
    <mergeCell ref="A33:A36"/>
    <mergeCell ref="B37:B38"/>
    <mergeCell ref="C37:N38"/>
    <mergeCell ref="A41:A44"/>
  </mergeCells>
  <phoneticPr fontId="0" type="noConversion"/>
  <conditionalFormatting sqref="A9:E9 K9 G9 M9:N9 P9:IV9 D17:D20 D25:D28 D33:D36 D41:D44 I9 B10:B12 B17:B20">
    <cfRule type="cellIs" priority="1" stopIfTrue="1" operator="lessThanOrEqual">
      <formula>5</formula>
    </cfRule>
  </conditionalFormatting>
  <dataValidations count="8">
    <dataValidation type="decimal" allowBlank="1" showInputMessage="1" showErrorMessage="1" sqref="A22 A30 A46 A38 A14">
      <formula1>0</formula1>
      <formula2>20</formula2>
    </dataValidation>
    <dataValidation type="decimal" allowBlank="1" showInputMessage="1" showErrorMessage="1" sqref="A48:B48">
      <formula1>0</formula1>
      <formula2>100</formula2>
    </dataValidation>
    <dataValidation type="list" allowBlank="1" showInputMessage="1" showErrorMessage="1" sqref="D9:D12 D17:D20 D25:D28 D33:D36 D41:D44">
      <formula1>$T$9:$T$11</formula1>
    </dataValidation>
    <dataValidation type="list" allowBlank="1" showInputMessage="1" showErrorMessage="1" sqref="F9:F12 F17:F20 F25:F28 F33:F36 F41:F44">
      <formula1>$U$9:$U$10</formula1>
    </dataValidation>
    <dataValidation type="list" allowBlank="1" showInputMessage="1" showErrorMessage="1" sqref="H33:H36 H9:H12 H17:H20 H25:H28 H41:H44">
      <formula1>$V$9:$V$10</formula1>
    </dataValidation>
    <dataValidation type="list" allowBlank="1" showInputMessage="1" showErrorMessage="1" sqref="J9:J12 J17:J20 J25:J28 J33:J36 J41:J44">
      <formula1>$W$9:$W$10</formula1>
    </dataValidation>
    <dataValidation type="list" allowBlank="1" showInputMessage="1" showErrorMessage="1" sqref="L9:L12 L17:L20 L25:L28 L33:L36 L41:L44">
      <formula1>$X$9:$X$10</formula1>
    </dataValidation>
    <dataValidation type="list" allowBlank="1" showInputMessage="1" showErrorMessage="1" sqref="N9:N12 N17:N20 N25:N28 N33:N36 N41:N44">
      <formula1>$Y$9:$Y$10</formula1>
    </dataValidation>
  </dataValidations>
  <pageMargins left="0" right="0" top="0" bottom="0" header="0" footer="0"/>
  <pageSetup paperSize="9" scale="95" orientation="landscape" horizontalDpi="4294967294" verticalDpi="4294967294"/>
  <headerFooter alignWithMargins="0"/>
  <rowBreaks count="3" manualBreakCount="3">
    <brk id="22" max="13" man="1"/>
    <brk id="38" max="13" man="1"/>
    <brk id="54" max="16383" man="1"/>
  </rowBreaks>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7"/>
  <sheetViews>
    <sheetView topLeftCell="B1" zoomScale="50" zoomScaleNormal="50" workbookViewId="0">
      <pane ySplit="6" topLeftCell="A7" activePane="bottomLeft" state="frozenSplit"/>
      <selection pane="bottomLeft" activeCell="AA63" sqref="AA63"/>
    </sheetView>
  </sheetViews>
  <sheetFormatPr defaultColWidth="11.42578125" defaultRowHeight="18" x14ac:dyDescent="0.35"/>
  <cols>
    <col min="1" max="1" width="14.7109375" style="12" customWidth="1"/>
    <col min="2" max="2" width="21.7109375" style="37" customWidth="1"/>
    <col min="3" max="3" width="13.7109375" style="26" customWidth="1"/>
    <col min="4" max="4" width="15.570312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ustomWidth="1"/>
    <col min="19" max="19" width="10.140625" style="12" bestFit="1" customWidth="1"/>
    <col min="20" max="25" width="9.140625" style="12" hidden="1" customWidth="1"/>
    <col min="26" max="16384" width="11.42578125" style="12"/>
  </cols>
  <sheetData>
    <row r="1" spans="1:30" ht="20.100000000000001" customHeight="1" thickBot="1" x14ac:dyDescent="0.4">
      <c r="A1" s="261" t="s">
        <v>33</v>
      </c>
      <c r="B1" s="261"/>
      <c r="C1" s="261"/>
      <c r="D1" s="261"/>
      <c r="E1" s="261"/>
      <c r="F1" s="261"/>
      <c r="G1" s="261"/>
      <c r="H1" s="261"/>
      <c r="I1" s="261"/>
      <c r="J1" s="261"/>
      <c r="K1" s="261"/>
      <c r="L1" s="261"/>
      <c r="M1" s="98"/>
      <c r="N1" s="97"/>
      <c r="O1" s="161" t="str">
        <f>'Output Packet (OP) Checklist'!$O$1</f>
        <v>Output Packet Workbook version 1.4.1 February 2009</v>
      </c>
      <c r="P1" s="73"/>
      <c r="Q1" s="73"/>
      <c r="R1" s="73"/>
      <c r="S1" s="73"/>
      <c r="T1" s="73"/>
      <c r="U1" s="73"/>
      <c r="V1" s="73"/>
      <c r="W1" s="73"/>
      <c r="X1" s="73"/>
      <c r="Y1" s="73"/>
      <c r="Z1" s="73"/>
      <c r="AA1" s="73"/>
      <c r="AB1" s="73"/>
      <c r="AC1" s="73"/>
      <c r="AD1" s="73"/>
    </row>
    <row r="2" spans="1:30" s="58" customFormat="1" ht="17.100000000000001" customHeight="1" thickTop="1" thickBot="1" x14ac:dyDescent="0.35">
      <c r="A2" s="262" t="str">
        <f>'Output Packet (OP) Checklist'!A2:F2</f>
        <v>ASSOCIATE NAME: Patrick Padden</v>
      </c>
      <c r="B2" s="263"/>
      <c r="C2" s="264"/>
      <c r="D2" s="265"/>
      <c r="E2" s="265"/>
      <c r="F2" s="266"/>
      <c r="G2" s="262" t="str">
        <f>'Output Packet (OP) Checklist'!G2:K2</f>
        <v>OUTPUT PACKET NUMBER: 3</v>
      </c>
      <c r="H2" s="267"/>
      <c r="I2" s="267"/>
      <c r="J2" s="268"/>
      <c r="K2" s="277"/>
      <c r="L2" s="185"/>
      <c r="M2" s="185"/>
      <c r="N2" s="185"/>
      <c r="O2" s="139"/>
    </row>
    <row r="3" spans="1:30" s="58" customFormat="1" ht="17.100000000000001" customHeight="1" thickTop="1" thickBot="1" x14ac:dyDescent="0.35">
      <c r="A3" s="262" t="str">
        <f>'Output Packet (OP) Checklist'!A3:F3</f>
        <v>OUTPUT REVIEWER: Valerie Seitz</v>
      </c>
      <c r="B3" s="263"/>
      <c r="C3" s="264"/>
      <c r="D3" s="265"/>
      <c r="E3" s="265"/>
      <c r="F3" s="266"/>
      <c r="G3" s="278" t="str">
        <f>'Output Packet (OP) Checklist'!G3:K3</f>
        <v>DATE SUBMITTED:  10-22-12</v>
      </c>
      <c r="H3" s="295"/>
      <c r="I3" s="295"/>
      <c r="J3" s="296"/>
      <c r="K3" s="59"/>
      <c r="L3" s="24"/>
      <c r="M3" s="24"/>
      <c r="N3" s="24"/>
      <c r="O3" s="57"/>
    </row>
    <row r="4" spans="1:30" s="58" customFormat="1" ht="17.100000000000001" customHeight="1" thickTop="1" thickBot="1" x14ac:dyDescent="0.35">
      <c r="A4" s="269" t="str">
        <f>'Output Packet (OP) Checklist'!A4:F4</f>
        <v>PEER REVIEWER: Coco Gordon</v>
      </c>
      <c r="B4" s="270"/>
      <c r="C4" s="271"/>
      <c r="D4" s="272"/>
      <c r="E4" s="272"/>
      <c r="F4" s="273"/>
      <c r="G4" s="274" t="str">
        <f>'Output Packet (OP) Checklist'!G4:K4</f>
        <v>ORIENTATION VENUE: RDI</v>
      </c>
      <c r="H4" s="275"/>
      <c r="I4" s="275"/>
      <c r="J4" s="276"/>
      <c r="K4" s="56"/>
      <c r="L4" s="56"/>
      <c r="M4" s="55"/>
      <c r="N4" s="56"/>
      <c r="O4" s="57"/>
      <c r="P4" s="60">
        <v>1</v>
      </c>
      <c r="Q4" s="61" t="s">
        <v>50</v>
      </c>
    </row>
    <row r="5" spans="1:30" s="73" customFormat="1" ht="17.100000000000001" customHeight="1" thickTop="1" x14ac:dyDescent="0.35">
      <c r="A5" s="91" t="s">
        <v>125</v>
      </c>
      <c r="B5" s="131"/>
      <c r="C5" s="132"/>
      <c r="D5" s="133"/>
      <c r="E5" s="133"/>
      <c r="F5" s="133"/>
      <c r="G5" s="131"/>
      <c r="H5" s="24"/>
      <c r="I5" s="24"/>
      <c r="J5" s="24"/>
      <c r="K5" s="97"/>
      <c r="L5" s="97"/>
      <c r="M5" s="98"/>
      <c r="N5" s="97"/>
      <c r="O5" s="83"/>
      <c r="P5" s="99"/>
      <c r="Q5" s="100"/>
    </row>
    <row r="6" spans="1:30" s="73" customFormat="1" ht="17.100000000000001" customHeight="1" x14ac:dyDescent="0.35">
      <c r="A6" s="160" t="s">
        <v>18</v>
      </c>
      <c r="B6" s="131"/>
      <c r="C6" s="132"/>
      <c r="D6" s="133"/>
      <c r="E6" s="133"/>
      <c r="F6" s="133"/>
      <c r="G6" s="131"/>
      <c r="H6" s="24"/>
      <c r="I6" s="24"/>
      <c r="J6" s="24"/>
      <c r="K6" s="97"/>
      <c r="L6" s="97"/>
      <c r="M6" s="98"/>
      <c r="N6" s="97"/>
      <c r="O6" s="83"/>
      <c r="P6" s="99"/>
      <c r="Q6" s="100"/>
    </row>
    <row r="7" spans="1:30" ht="15" customHeight="1" x14ac:dyDescent="0.3">
      <c r="A7" s="30"/>
      <c r="B7" s="30"/>
      <c r="C7" s="171"/>
      <c r="D7" s="172" t="s">
        <v>58</v>
      </c>
      <c r="E7" s="172"/>
      <c r="F7" s="172" t="s">
        <v>60</v>
      </c>
      <c r="G7" s="173"/>
      <c r="H7" s="173" t="s">
        <v>61</v>
      </c>
      <c r="I7" s="173"/>
      <c r="J7" s="174" t="s">
        <v>62</v>
      </c>
      <c r="K7" s="174"/>
      <c r="L7" s="174" t="s">
        <v>63</v>
      </c>
      <c r="M7" s="175"/>
      <c r="N7" s="174" t="s">
        <v>77</v>
      </c>
      <c r="O7" s="175"/>
      <c r="P7" s="42" t="s">
        <v>7</v>
      </c>
      <c r="Q7" s="28" t="s">
        <v>50</v>
      </c>
    </row>
    <row r="8" spans="1:30" ht="42" customHeight="1" x14ac:dyDescent="0.3">
      <c r="A8" s="9"/>
      <c r="B8" s="9"/>
      <c r="C8" s="9" t="s">
        <v>52</v>
      </c>
      <c r="D8" s="35" t="s">
        <v>47</v>
      </c>
      <c r="E8" s="43" t="s">
        <v>5</v>
      </c>
      <c r="F8" s="35" t="s">
        <v>59</v>
      </c>
      <c r="G8" s="43" t="s">
        <v>89</v>
      </c>
      <c r="H8" s="35" t="s">
        <v>48</v>
      </c>
      <c r="I8" s="43" t="s">
        <v>90</v>
      </c>
      <c r="J8" s="35" t="s">
        <v>64</v>
      </c>
      <c r="K8" s="43" t="s">
        <v>91</v>
      </c>
      <c r="L8" s="35" t="s">
        <v>55</v>
      </c>
      <c r="M8" s="43" t="s">
        <v>92</v>
      </c>
      <c r="N8" s="35" t="s">
        <v>134</v>
      </c>
      <c r="O8" s="43" t="s">
        <v>57</v>
      </c>
      <c r="P8" s="44" t="s">
        <v>8</v>
      </c>
      <c r="Q8" s="28" t="s">
        <v>50</v>
      </c>
    </row>
    <row r="9" spans="1:30" ht="48" customHeight="1" x14ac:dyDescent="0.3">
      <c r="A9" s="252" t="s">
        <v>3</v>
      </c>
      <c r="B9" s="252" t="s">
        <v>3</v>
      </c>
      <c r="C9" s="176" t="str">
        <f>'[1] Description of PoDAPO Criteria'!C7</f>
        <v>Editing
Use of grammar, spelling, punctuation, sentence construction, numbering, references, vocabulary, avoiding unnecessary repetition.
Shape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Size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v>
      </c>
      <c r="D9" s="22"/>
      <c r="E9" s="134"/>
      <c r="F9" s="22"/>
      <c r="G9" s="135"/>
      <c r="H9" s="22"/>
      <c r="I9" s="135">
        <v>3.45</v>
      </c>
      <c r="J9" s="22"/>
      <c r="K9" s="135"/>
      <c r="L9" s="22"/>
      <c r="M9" s="135"/>
      <c r="N9" s="177"/>
      <c r="O9" s="135"/>
      <c r="P9" s="47" t="str">
        <f>IF(OR(COUNTIF(E9:O9,"&gt;=0")&gt;1,COUNT(E9:O9)=0),"FALSE","OK")</f>
        <v>OK</v>
      </c>
      <c r="Q9" s="28" t="s">
        <v>50</v>
      </c>
      <c r="T9" s="12">
        <v>5</v>
      </c>
      <c r="U9" s="12">
        <v>3.95</v>
      </c>
      <c r="V9" s="12">
        <v>3.45</v>
      </c>
      <c r="W9" s="12">
        <v>2.95</v>
      </c>
      <c r="X9" s="12">
        <v>2.4500000000000002</v>
      </c>
      <c r="Y9" s="12">
        <v>1.95</v>
      </c>
    </row>
    <row r="10" spans="1:30" ht="46.5" customHeight="1" x14ac:dyDescent="0.3">
      <c r="A10" s="242"/>
      <c r="B10" s="242"/>
      <c r="C10" s="176" t="str">
        <f>'[1] Description of PoDAPO Criteria'!C8</f>
        <v>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v>
      </c>
      <c r="D10" s="22"/>
      <c r="E10" s="134"/>
      <c r="F10" s="22"/>
      <c r="G10" s="135">
        <v>3.5</v>
      </c>
      <c r="H10" s="22" t="s">
        <v>218</v>
      </c>
      <c r="I10" s="135"/>
      <c r="J10" s="22"/>
      <c r="K10" s="135"/>
      <c r="L10" s="22"/>
      <c r="M10" s="135"/>
      <c r="N10" s="177"/>
      <c r="O10" s="135"/>
      <c r="P10" s="47" t="str">
        <f>IF(OR(COUNTIF(E10:O10,"&gt;=0")&gt;1,COUNT(E10:O10)=0),"FALSE","OK")</f>
        <v>OK</v>
      </c>
      <c r="Q10" s="28" t="s">
        <v>50</v>
      </c>
      <c r="T10" s="12">
        <v>4.5</v>
      </c>
      <c r="U10" s="12">
        <v>3.5</v>
      </c>
      <c r="V10" s="12">
        <v>3</v>
      </c>
      <c r="W10" s="12">
        <v>2.5</v>
      </c>
      <c r="X10" s="12">
        <v>2</v>
      </c>
      <c r="Y10" s="12">
        <v>0</v>
      </c>
    </row>
    <row r="11" spans="1:30" ht="48" customHeight="1" x14ac:dyDescent="0.3">
      <c r="A11" s="242"/>
      <c r="B11" s="242"/>
      <c r="C11" s="176" t="str">
        <f>'[1] Description of PoDAPO Criteria'!C9</f>
        <v>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v>
      </c>
      <c r="D11" s="22"/>
      <c r="E11" s="134"/>
      <c r="F11" s="22"/>
      <c r="G11" s="135"/>
      <c r="H11" s="22"/>
      <c r="I11" s="135">
        <v>3.45</v>
      </c>
      <c r="J11" s="48"/>
      <c r="K11" s="135"/>
      <c r="L11" s="22"/>
      <c r="M11" s="135"/>
      <c r="N11" s="177"/>
      <c r="O11" s="135"/>
      <c r="P11" s="47" t="str">
        <f>IF(OR(COUNTIF(E11:O11,"&gt;=0")&gt;1,COUNT(E11:O11)=0),"FALSE","OK")</f>
        <v>OK</v>
      </c>
      <c r="Q11" s="28" t="s">
        <v>50</v>
      </c>
      <c r="T11" s="12">
        <v>4</v>
      </c>
    </row>
    <row r="12" spans="1:30" ht="54" customHeight="1" x14ac:dyDescent="0.3">
      <c r="A12" s="242"/>
      <c r="B12" s="242"/>
      <c r="C12" s="176" t="str">
        <f>'[1] Description of PoDAPO Criteria'!C10</f>
        <v>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v>
      </c>
      <c r="D12" s="22"/>
      <c r="E12" s="134"/>
      <c r="F12" s="22"/>
      <c r="G12" s="135"/>
      <c r="H12" s="22"/>
      <c r="I12" s="135"/>
      <c r="J12" s="48"/>
      <c r="K12" s="135">
        <v>2.95</v>
      </c>
      <c r="L12" s="22"/>
      <c r="M12" s="135"/>
      <c r="N12" s="177"/>
      <c r="O12" s="135"/>
      <c r="P12" s="47" t="str">
        <f>IF(OR(COUNTIF(E12:O12,"&gt;=0")&gt;1,COUNT(E12:O12)=0),"FALSE","OK")</f>
        <v>OK</v>
      </c>
      <c r="Q12" s="28" t="s">
        <v>50</v>
      </c>
    </row>
    <row r="13" spans="1:30" ht="16.5" x14ac:dyDescent="0.3">
      <c r="A13" s="10" t="s">
        <v>54</v>
      </c>
      <c r="B13" s="10" t="s">
        <v>54</v>
      </c>
      <c r="C13" s="243" t="s">
        <v>128</v>
      </c>
      <c r="D13" s="253"/>
      <c r="E13" s="254"/>
      <c r="F13" s="254"/>
      <c r="G13" s="254"/>
      <c r="H13" s="254"/>
      <c r="I13" s="254"/>
      <c r="J13" s="254"/>
      <c r="K13" s="254"/>
      <c r="L13" s="254"/>
      <c r="M13" s="254"/>
      <c r="N13" s="254"/>
      <c r="O13" s="255"/>
      <c r="P13" s="49"/>
      <c r="Q13" s="28" t="s">
        <v>50</v>
      </c>
    </row>
    <row r="14" spans="1:30" ht="16.5" x14ac:dyDescent="0.3">
      <c r="A14" s="11" t="e">
        <f>D9+D10+D11+D12+F9+F10+F11+F12+H9+H10+H11+H12+J9+J10+J11+J12+L9+L10+L11+L12+N9+N10+N11+N12</f>
        <v>#VALUE!</v>
      </c>
      <c r="B14" s="11">
        <f>E9+E10+E11+E12+G9+G10+G11+G12+I9+I10+I11+I12+K9+K10+K11+K12+M9+M10+M11+M12+O9+O10+O11+O12</f>
        <v>13.350000000000001</v>
      </c>
      <c r="C14" s="244"/>
      <c r="D14" s="256"/>
      <c r="E14" s="257"/>
      <c r="F14" s="257"/>
      <c r="G14" s="257"/>
      <c r="H14" s="257"/>
      <c r="I14" s="257"/>
      <c r="J14" s="257"/>
      <c r="K14" s="257"/>
      <c r="L14" s="257"/>
      <c r="M14" s="257"/>
      <c r="N14" s="257"/>
      <c r="O14" s="258"/>
      <c r="P14" s="49"/>
      <c r="Q14" s="28" t="s">
        <v>50</v>
      </c>
    </row>
    <row r="15" spans="1:30" ht="15" customHeight="1" x14ac:dyDescent="0.3">
      <c r="B15" s="12"/>
      <c r="C15" s="178"/>
      <c r="D15" s="172" t="s">
        <v>58</v>
      </c>
      <c r="E15" s="172"/>
      <c r="F15" s="172" t="s">
        <v>60</v>
      </c>
      <c r="G15" s="173"/>
      <c r="H15" s="173" t="s">
        <v>61</v>
      </c>
      <c r="I15" s="173"/>
      <c r="J15" s="174" t="s">
        <v>62</v>
      </c>
      <c r="K15" s="174"/>
      <c r="L15" s="174" t="s">
        <v>63</v>
      </c>
      <c r="M15" s="179"/>
      <c r="N15" s="174" t="s">
        <v>77</v>
      </c>
      <c r="O15" s="179"/>
      <c r="P15" s="49"/>
      <c r="Q15" s="28" t="s">
        <v>50</v>
      </c>
    </row>
    <row r="16" spans="1:30" ht="39.75" customHeight="1" x14ac:dyDescent="0.3">
      <c r="A16" s="9"/>
      <c r="B16" s="9"/>
      <c r="C16" s="9" t="s">
        <v>52</v>
      </c>
      <c r="D16" s="35" t="s">
        <v>47</v>
      </c>
      <c r="E16" s="43" t="s">
        <v>5</v>
      </c>
      <c r="F16" s="35" t="s">
        <v>59</v>
      </c>
      <c r="G16" s="43" t="s">
        <v>89</v>
      </c>
      <c r="H16" s="35" t="s">
        <v>48</v>
      </c>
      <c r="I16" s="43" t="s">
        <v>90</v>
      </c>
      <c r="J16" s="35" t="s">
        <v>64</v>
      </c>
      <c r="K16" s="43" t="s">
        <v>91</v>
      </c>
      <c r="L16" s="35" t="s">
        <v>55</v>
      </c>
      <c r="M16" s="43" t="s">
        <v>92</v>
      </c>
      <c r="N16" s="35" t="s">
        <v>56</v>
      </c>
      <c r="O16" s="43" t="s">
        <v>57</v>
      </c>
      <c r="P16" s="49"/>
      <c r="Q16" s="28" t="s">
        <v>50</v>
      </c>
    </row>
    <row r="17" spans="1:17" ht="45" customHeight="1" x14ac:dyDescent="0.3">
      <c r="A17" s="241" t="s">
        <v>68</v>
      </c>
      <c r="B17" s="241" t="s">
        <v>68</v>
      </c>
      <c r="C17" s="176" t="str">
        <f>'[1] Description of PoDAPO Criteria'!C15</f>
        <v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v>
      </c>
      <c r="D17" s="22"/>
      <c r="E17" s="134"/>
      <c r="F17" s="22"/>
      <c r="G17" s="135"/>
      <c r="H17" s="22"/>
      <c r="I17" s="135">
        <v>3.45</v>
      </c>
      <c r="J17" s="22"/>
      <c r="K17" s="135"/>
      <c r="L17" s="22"/>
      <c r="M17" s="135"/>
      <c r="N17" s="177"/>
      <c r="O17" s="135"/>
      <c r="P17" s="47" t="str">
        <f>IF(OR(COUNTIF(E17:O17,"&gt;=0")&gt;1,COUNT(E17:O17)=0),"FALSE","OK")</f>
        <v>OK</v>
      </c>
      <c r="Q17" s="28" t="s">
        <v>50</v>
      </c>
    </row>
    <row r="18" spans="1:17" ht="45" customHeight="1" x14ac:dyDescent="0.3">
      <c r="A18" s="242"/>
      <c r="B18" s="242"/>
      <c r="C18" s="176" t="str">
        <f>'[1] Description of PoDAPO Criteria'!C16</f>
        <v>In what ways have you evidenced good use of design skills to influence the quality of your projects and your action learning pathway?</v>
      </c>
      <c r="D18" s="22"/>
      <c r="E18" s="134"/>
      <c r="F18" s="22"/>
      <c r="G18" s="135">
        <v>3.95</v>
      </c>
      <c r="H18" s="22"/>
      <c r="I18" s="135"/>
      <c r="J18" s="22"/>
      <c r="K18" s="135"/>
      <c r="L18" s="22"/>
      <c r="M18" s="135"/>
      <c r="N18" s="177"/>
      <c r="O18" s="135"/>
      <c r="P18" s="47" t="str">
        <f>IF(OR(COUNTIF(E18:O18,"&gt;=0")&gt;1,COUNT(E18:O18)=0),"FALSE","OK")</f>
        <v>OK</v>
      </c>
      <c r="Q18" s="28" t="s">
        <v>50</v>
      </c>
    </row>
    <row r="19" spans="1:17" ht="45" customHeight="1" x14ac:dyDescent="0.3">
      <c r="A19" s="242"/>
      <c r="B19" s="242"/>
      <c r="C19" s="176" t="str">
        <f>'[1] Description of PoDAPO Criteria'!C17</f>
        <v>Did you rise to the challenge to use your Output Packet as a design opportunity? What elements did you design, what was your process and what went well and what was challenging?</v>
      </c>
      <c r="D19" s="22"/>
      <c r="E19" s="134"/>
      <c r="F19" s="22"/>
      <c r="G19" s="135"/>
      <c r="H19" s="22"/>
      <c r="I19" s="135">
        <v>3.45</v>
      </c>
      <c r="J19" s="48"/>
      <c r="K19" s="135"/>
      <c r="L19" s="22"/>
      <c r="M19" s="135"/>
      <c r="N19" s="177"/>
      <c r="O19" s="135"/>
      <c r="P19" s="47" t="str">
        <f>IF(OR(COUNTIF(E19:O19,"&gt;=0")&gt;1,COUNT(E19:O19)=0),"FALSE","OK")</f>
        <v>OK</v>
      </c>
      <c r="Q19" s="28" t="s">
        <v>50</v>
      </c>
    </row>
    <row r="20" spans="1:17" ht="52.5" customHeight="1" x14ac:dyDescent="0.3">
      <c r="A20" s="242"/>
      <c r="B20" s="242"/>
      <c r="C20" s="176" t="str">
        <f>'[1] Description of PoDAPO Criteria'!C18</f>
        <v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v>
      </c>
      <c r="D20" s="22"/>
      <c r="E20" s="134"/>
      <c r="F20" s="22"/>
      <c r="G20" s="135"/>
      <c r="H20" s="22"/>
      <c r="I20" s="135">
        <v>3</v>
      </c>
      <c r="J20" s="48"/>
      <c r="K20" s="135"/>
      <c r="L20" s="22"/>
      <c r="M20" s="135"/>
      <c r="N20" s="177"/>
      <c r="O20" s="135"/>
      <c r="P20" s="47" t="str">
        <f>IF(OR(COUNTIF(E20:O20,"&gt;=0")&gt;1,COUNT(E20:O20)=0),"FALSE","OK")</f>
        <v>OK</v>
      </c>
      <c r="Q20" s="28" t="s">
        <v>50</v>
      </c>
    </row>
    <row r="21" spans="1:17" ht="15" customHeight="1" x14ac:dyDescent="0.3">
      <c r="A21" s="13" t="s">
        <v>54</v>
      </c>
      <c r="B21" s="13" t="s">
        <v>54</v>
      </c>
      <c r="C21" s="243" t="s">
        <v>128</v>
      </c>
      <c r="D21" s="245" t="s">
        <v>219</v>
      </c>
      <c r="E21" s="246"/>
      <c r="F21" s="246"/>
      <c r="G21" s="246"/>
      <c r="H21" s="246"/>
      <c r="I21" s="246"/>
      <c r="J21" s="246"/>
      <c r="K21" s="246"/>
      <c r="L21" s="246"/>
      <c r="M21" s="246"/>
      <c r="N21" s="246"/>
      <c r="O21" s="247"/>
      <c r="P21" s="49"/>
      <c r="Q21" s="28" t="s">
        <v>50</v>
      </c>
    </row>
    <row r="22" spans="1:17" ht="16.5" x14ac:dyDescent="0.3">
      <c r="A22" s="11">
        <f>D17+D18+D19+D20+F17+F18+F19+F20+H17+H18+H19+H20+J17+J18+J19+J20+L17+L18+L19+L20+N17+N18+N19+N20</f>
        <v>0</v>
      </c>
      <c r="B22" s="11">
        <f>E17+E18+E19+E20+G17+G18+G19+G20+I17+I18+I19+I20+K17+K18+K19+K20+M17+M18+M19+M20+O17+O18+O19+O20</f>
        <v>13.850000000000001</v>
      </c>
      <c r="C22" s="244"/>
      <c r="D22" s="248"/>
      <c r="E22" s="249"/>
      <c r="F22" s="249"/>
      <c r="G22" s="249"/>
      <c r="H22" s="249"/>
      <c r="I22" s="249"/>
      <c r="J22" s="249"/>
      <c r="K22" s="249"/>
      <c r="L22" s="249"/>
      <c r="M22" s="249"/>
      <c r="N22" s="249"/>
      <c r="O22" s="250"/>
      <c r="P22" s="49"/>
      <c r="Q22" s="28" t="s">
        <v>50</v>
      </c>
    </row>
    <row r="23" spans="1:17" ht="15" customHeight="1" x14ac:dyDescent="0.3">
      <c r="B23" s="12"/>
      <c r="C23" s="171"/>
      <c r="D23" s="172" t="s">
        <v>58</v>
      </c>
      <c r="E23" s="172"/>
      <c r="F23" s="172" t="s">
        <v>60</v>
      </c>
      <c r="G23" s="173"/>
      <c r="H23" s="173" t="s">
        <v>61</v>
      </c>
      <c r="I23" s="173"/>
      <c r="J23" s="174" t="s">
        <v>62</v>
      </c>
      <c r="K23" s="174"/>
      <c r="L23" s="174" t="s">
        <v>63</v>
      </c>
      <c r="M23" s="179"/>
      <c r="N23" s="174" t="s">
        <v>77</v>
      </c>
      <c r="O23" s="179"/>
      <c r="P23" s="49"/>
      <c r="Q23" s="28" t="s">
        <v>50</v>
      </c>
    </row>
    <row r="24" spans="1:17" ht="39.75" customHeight="1" x14ac:dyDescent="0.3">
      <c r="A24" s="9"/>
      <c r="B24" s="9"/>
      <c r="C24" s="9" t="s">
        <v>52</v>
      </c>
      <c r="D24" s="35" t="s">
        <v>47</v>
      </c>
      <c r="E24" s="43" t="s">
        <v>5</v>
      </c>
      <c r="F24" s="35" t="s">
        <v>59</v>
      </c>
      <c r="G24" s="43" t="s">
        <v>89</v>
      </c>
      <c r="H24" s="35" t="s">
        <v>48</v>
      </c>
      <c r="I24" s="43" t="s">
        <v>90</v>
      </c>
      <c r="J24" s="35" t="s">
        <v>64</v>
      </c>
      <c r="K24" s="43" t="s">
        <v>91</v>
      </c>
      <c r="L24" s="35" t="s">
        <v>55</v>
      </c>
      <c r="M24" s="43" t="s">
        <v>92</v>
      </c>
      <c r="N24" s="35" t="s">
        <v>56</v>
      </c>
      <c r="O24" s="43" t="s">
        <v>57</v>
      </c>
      <c r="P24" s="49"/>
      <c r="Q24" s="28" t="s">
        <v>50</v>
      </c>
    </row>
    <row r="25" spans="1:17" ht="48" customHeight="1" x14ac:dyDescent="0.3">
      <c r="A25" s="281" t="s">
        <v>136</v>
      </c>
      <c r="B25" s="281" t="s">
        <v>136</v>
      </c>
      <c r="C25" s="180" t="str">
        <f>'[1] Description of PoDAPO Criteria'!C23</f>
        <v>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v>
      </c>
      <c r="D25" s="22"/>
      <c r="E25" s="134">
        <v>4</v>
      </c>
      <c r="F25" s="22"/>
      <c r="G25" s="135"/>
      <c r="H25" s="22"/>
      <c r="I25" s="135"/>
      <c r="J25" s="22"/>
      <c r="K25" s="135"/>
      <c r="L25" s="22"/>
      <c r="M25" s="135"/>
      <c r="N25" s="177"/>
      <c r="O25" s="135"/>
      <c r="P25" s="47" t="str">
        <f>IF(OR(COUNTIF(E25:O25,"&gt;=0")&gt;1,COUNT(E25:O25)=0),"FALSE","OK")</f>
        <v>OK</v>
      </c>
      <c r="Q25" s="28" t="s">
        <v>50</v>
      </c>
    </row>
    <row r="26" spans="1:17" ht="48" customHeight="1" x14ac:dyDescent="0.3">
      <c r="A26" s="282"/>
      <c r="B26" s="282"/>
      <c r="C26" s="180" t="str">
        <f>'[1] Description of PoDAPO Criteria'!C24</f>
        <v>You create the time, space and alliances necessary to enable good quality reflection which you report in your OP - you are careful to look before you come to conclusions,can see things from different perspectives and are keen to search out the meaning of things.</v>
      </c>
      <c r="D26" s="22"/>
      <c r="E26" s="134"/>
      <c r="F26" s="22"/>
      <c r="G26" s="135">
        <v>3.5</v>
      </c>
      <c r="H26" s="22"/>
      <c r="I26" s="135"/>
      <c r="J26" s="22"/>
      <c r="K26" s="135"/>
      <c r="L26" s="22"/>
      <c r="M26" s="135"/>
      <c r="N26" s="177"/>
      <c r="O26" s="135"/>
      <c r="P26" s="47" t="str">
        <f>IF(OR(COUNTIF(E26:O26,"&gt;=0")&gt;1,COUNT(E26:O26)=0),"FALSE","OK")</f>
        <v>OK</v>
      </c>
      <c r="Q26" s="28" t="s">
        <v>50</v>
      </c>
    </row>
    <row r="27" spans="1:17" ht="375" x14ac:dyDescent="0.3">
      <c r="A27" s="282"/>
      <c r="B27" s="282"/>
      <c r="C27" s="180" t="str">
        <f>'[1] Description of PoDAPO Criteria'!C25</f>
        <v>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v>
      </c>
      <c r="D27" s="22"/>
      <c r="E27" s="134"/>
      <c r="F27" s="22"/>
      <c r="G27" s="135">
        <v>3.95</v>
      </c>
      <c r="H27" s="22"/>
      <c r="I27" s="135"/>
      <c r="J27" s="48"/>
      <c r="K27" s="135"/>
      <c r="L27" s="22"/>
      <c r="M27" s="135"/>
      <c r="N27" s="177"/>
      <c r="O27" s="135"/>
      <c r="P27" s="47" t="str">
        <f>IF(OR(COUNTIF(E27:O27,"&gt;=0")&gt;1,COUNT(E27:O27)=0),"FALSE","OK")</f>
        <v>OK</v>
      </c>
      <c r="Q27" s="28" t="s">
        <v>50</v>
      </c>
    </row>
    <row r="28" spans="1:17" ht="48" customHeight="1" x14ac:dyDescent="0.3">
      <c r="A28" s="282"/>
      <c r="B28" s="282"/>
      <c r="C28" s="180" t="str">
        <f>'[1] Description of PoDAPO Criteria'!C26</f>
        <v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v>
      </c>
      <c r="D28" s="22"/>
      <c r="E28" s="134"/>
      <c r="F28" s="22"/>
      <c r="G28" s="135"/>
      <c r="H28" s="22"/>
      <c r="I28" s="135">
        <v>3.45</v>
      </c>
      <c r="J28" s="48"/>
      <c r="K28" s="135"/>
      <c r="L28" s="22"/>
      <c r="M28" s="135"/>
      <c r="N28" s="177"/>
      <c r="O28" s="135"/>
      <c r="P28" s="47" t="str">
        <f>IF(OR(COUNTIF(E28:O28,"&gt;=0")&gt;1,COUNT(E28:O28)=0),"FALSE","OK")</f>
        <v>OK</v>
      </c>
      <c r="Q28" s="28" t="s">
        <v>50</v>
      </c>
    </row>
    <row r="29" spans="1:17" ht="15" customHeight="1" x14ac:dyDescent="0.3">
      <c r="A29" s="10" t="s">
        <v>54</v>
      </c>
      <c r="B29" s="10" t="s">
        <v>54</v>
      </c>
      <c r="C29" s="243" t="s">
        <v>128</v>
      </c>
      <c r="D29" s="245" t="s">
        <v>220</v>
      </c>
      <c r="E29" s="246"/>
      <c r="F29" s="246"/>
      <c r="G29" s="246"/>
      <c r="H29" s="246"/>
      <c r="I29" s="246"/>
      <c r="J29" s="246"/>
      <c r="K29" s="246"/>
      <c r="L29" s="246"/>
      <c r="M29" s="246"/>
      <c r="N29" s="246"/>
      <c r="O29" s="247"/>
      <c r="P29" s="49"/>
      <c r="Q29" s="28" t="s">
        <v>50</v>
      </c>
    </row>
    <row r="30" spans="1:17" ht="16.5" x14ac:dyDescent="0.3">
      <c r="A30" s="11">
        <f>D25+D26+D27+D28+F25+F26+F27+F28+H25+H26+H27+H28+J25+J26+J27+J28+L25+L26+L27+L28+N25+N26+N27+N28</f>
        <v>0</v>
      </c>
      <c r="B30" s="11">
        <f>E25+E26+E27+E28+G25+G26+G27+G28+I25+I26+I27+I28+K25+K26+K27+K28+M25+M26+M27+M28+O25+O26+O27+O28</f>
        <v>14.899999999999999</v>
      </c>
      <c r="C30" s="244"/>
      <c r="D30" s="248"/>
      <c r="E30" s="249"/>
      <c r="F30" s="249"/>
      <c r="G30" s="249"/>
      <c r="H30" s="249"/>
      <c r="I30" s="249"/>
      <c r="J30" s="249"/>
      <c r="K30" s="249"/>
      <c r="L30" s="249"/>
      <c r="M30" s="249"/>
      <c r="N30" s="249"/>
      <c r="O30" s="250"/>
      <c r="P30" s="49"/>
      <c r="Q30" s="28" t="s">
        <v>50</v>
      </c>
    </row>
    <row r="31" spans="1:17" ht="16.5" x14ac:dyDescent="0.3">
      <c r="B31" s="12"/>
      <c r="C31" s="171"/>
      <c r="D31" s="172" t="s">
        <v>58</v>
      </c>
      <c r="E31" s="172"/>
      <c r="F31" s="172" t="s">
        <v>60</v>
      </c>
      <c r="G31" s="173"/>
      <c r="H31" s="173" t="s">
        <v>61</v>
      </c>
      <c r="I31" s="173"/>
      <c r="J31" s="174" t="s">
        <v>62</v>
      </c>
      <c r="K31" s="174"/>
      <c r="L31" s="174" t="s">
        <v>63</v>
      </c>
      <c r="M31" s="179"/>
      <c r="N31" s="174" t="s">
        <v>77</v>
      </c>
      <c r="O31" s="179"/>
      <c r="P31" s="49"/>
      <c r="Q31" s="28" t="s">
        <v>50</v>
      </c>
    </row>
    <row r="32" spans="1:17" ht="39.75" customHeight="1" x14ac:dyDescent="0.3">
      <c r="A32" s="9"/>
      <c r="B32" s="9"/>
      <c r="C32" s="9" t="s">
        <v>52</v>
      </c>
      <c r="D32" s="35" t="s">
        <v>47</v>
      </c>
      <c r="E32" s="43" t="s">
        <v>5</v>
      </c>
      <c r="F32" s="35" t="s">
        <v>59</v>
      </c>
      <c r="G32" s="43" t="s">
        <v>89</v>
      </c>
      <c r="H32" s="35" t="s">
        <v>48</v>
      </c>
      <c r="I32" s="43" t="s">
        <v>90</v>
      </c>
      <c r="J32" s="35" t="s">
        <v>64</v>
      </c>
      <c r="K32" s="43" t="s">
        <v>91</v>
      </c>
      <c r="L32" s="35" t="s">
        <v>55</v>
      </c>
      <c r="M32" s="43" t="s">
        <v>92</v>
      </c>
      <c r="N32" s="35" t="s">
        <v>56</v>
      </c>
      <c r="O32" s="43" t="s">
        <v>57</v>
      </c>
      <c r="P32" s="49"/>
      <c r="Q32" s="28" t="s">
        <v>50</v>
      </c>
    </row>
    <row r="33" spans="1:17" ht="48" customHeight="1" x14ac:dyDescent="0.3">
      <c r="A33" s="241" t="s">
        <v>70</v>
      </c>
      <c r="B33" s="241" t="s">
        <v>70</v>
      </c>
      <c r="C33" s="180" t="str">
        <f>'[1] Description of PoDAPO Criteria'!C31</f>
        <v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v>
      </c>
      <c r="D33" s="48"/>
      <c r="E33" s="134"/>
      <c r="F33" s="22"/>
      <c r="G33" s="135">
        <v>3.5</v>
      </c>
      <c r="H33" s="22"/>
      <c r="I33" s="135"/>
      <c r="J33" s="22"/>
      <c r="K33" s="135"/>
      <c r="L33" s="22"/>
      <c r="M33" s="135"/>
      <c r="N33" s="177"/>
      <c r="O33" s="135"/>
      <c r="P33" s="47" t="str">
        <f>IF(OR(COUNTIF(E33:O33,"&gt;=0")&gt;1,COUNT(E33:O33)=0),"FALSE","OK")</f>
        <v>OK</v>
      </c>
      <c r="Q33" s="28" t="s">
        <v>50</v>
      </c>
    </row>
    <row r="34" spans="1:17" ht="48" customHeight="1" x14ac:dyDescent="0.3">
      <c r="A34" s="242"/>
      <c r="B34" s="242"/>
      <c r="C34" s="180" t="str">
        <f>'[1] Description of PoDAPO Criteria'!C32</f>
        <v>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v>
      </c>
      <c r="D34" s="22"/>
      <c r="E34" s="134"/>
      <c r="F34" s="22"/>
      <c r="G34" s="135">
        <v>3.95</v>
      </c>
      <c r="H34" s="22" t="s">
        <v>221</v>
      </c>
      <c r="I34" s="135"/>
      <c r="J34" s="22"/>
      <c r="K34" s="135"/>
      <c r="L34" s="22"/>
      <c r="M34" s="135"/>
      <c r="N34" s="177"/>
      <c r="O34" s="135"/>
      <c r="P34" s="47" t="str">
        <f>IF(OR(COUNTIF(E34:O34,"&gt;=0")&gt;1,COUNT(E34:O34)=0),"FALSE","OK")</f>
        <v>OK</v>
      </c>
      <c r="Q34" s="28" t="s">
        <v>50</v>
      </c>
    </row>
    <row r="35" spans="1:17" ht="48" customHeight="1" x14ac:dyDescent="0.3">
      <c r="A35" s="242"/>
      <c r="B35" s="242"/>
      <c r="C35" s="180" t="str">
        <f>'[1] Description of PoDAPO Criteria'!C33</f>
        <v>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v>
      </c>
      <c r="D35" s="22"/>
      <c r="E35" s="134"/>
      <c r="F35" s="22"/>
      <c r="G35" s="135"/>
      <c r="H35" s="22"/>
      <c r="I35" s="135"/>
      <c r="J35" s="48"/>
      <c r="K35" s="135">
        <v>2.95</v>
      </c>
      <c r="L35" s="22" t="s">
        <v>222</v>
      </c>
      <c r="M35" s="135"/>
      <c r="N35" s="177"/>
      <c r="O35" s="135"/>
      <c r="P35" s="47" t="str">
        <f>IF(OR(COUNTIF(E35:O35,"&gt;=0")&gt;1,COUNT(E35:O35)=0),"FALSE","OK")</f>
        <v>OK</v>
      </c>
      <c r="Q35" s="28" t="s">
        <v>50</v>
      </c>
    </row>
    <row r="36" spans="1:17" ht="48" customHeight="1" x14ac:dyDescent="0.3">
      <c r="A36" s="242"/>
      <c r="B36" s="242"/>
      <c r="C36" s="180" t="str">
        <f>'[1] Description of PoDAPO Criteria'!C34</f>
        <v>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v>
      </c>
      <c r="D36" s="22"/>
      <c r="E36" s="134"/>
      <c r="F36" s="22"/>
      <c r="G36" s="135">
        <v>3.95</v>
      </c>
      <c r="H36" s="48" t="s">
        <v>223</v>
      </c>
      <c r="I36" s="135"/>
      <c r="J36" s="181"/>
      <c r="K36" s="135"/>
      <c r="L36" s="22"/>
      <c r="M36" s="135"/>
      <c r="N36" s="177"/>
      <c r="O36" s="135"/>
      <c r="P36" s="47" t="str">
        <f>IF(OR(COUNTIF(E36:O36,"&gt;=0")&gt;1,COUNT(E36:O36)=0),"FALSE","OK")</f>
        <v>OK</v>
      </c>
      <c r="Q36" s="28" t="s">
        <v>50</v>
      </c>
    </row>
    <row r="37" spans="1:17" ht="15" customHeight="1" x14ac:dyDescent="0.3">
      <c r="A37" s="10" t="s">
        <v>54</v>
      </c>
      <c r="B37" s="10" t="s">
        <v>54</v>
      </c>
      <c r="C37" s="243" t="s">
        <v>128</v>
      </c>
      <c r="D37" s="245" t="s">
        <v>224</v>
      </c>
      <c r="E37" s="246"/>
      <c r="F37" s="246"/>
      <c r="G37" s="246"/>
      <c r="H37" s="246"/>
      <c r="I37" s="246"/>
      <c r="J37" s="246"/>
      <c r="K37" s="246"/>
      <c r="L37" s="246"/>
      <c r="M37" s="246"/>
      <c r="N37" s="246"/>
      <c r="O37" s="247"/>
      <c r="P37" s="49"/>
      <c r="Q37" s="28" t="s">
        <v>50</v>
      </c>
    </row>
    <row r="38" spans="1:17" ht="16.5" x14ac:dyDescent="0.3">
      <c r="A38" s="11" t="e">
        <f>D33+D34+D35+D36+F33+F34+F35+F36+H33+H34+H35+H36+J33+J34+J35+J36+L33+L34+L35+L36+N33+N34+N35+N36</f>
        <v>#VALUE!</v>
      </c>
      <c r="B38" s="11">
        <f>E33+E34+E35+E36+G33+G34+G35+G36+I33+I34+I35+I36+K33+K34+K35+K36+M33+M34+M35+M36+O33+O34+O35+O36</f>
        <v>14.350000000000001</v>
      </c>
      <c r="C38" s="244"/>
      <c r="D38" s="248"/>
      <c r="E38" s="249"/>
      <c r="F38" s="249"/>
      <c r="G38" s="249"/>
      <c r="H38" s="249"/>
      <c r="I38" s="249"/>
      <c r="J38" s="249"/>
      <c r="K38" s="249"/>
      <c r="L38" s="249"/>
      <c r="M38" s="249"/>
      <c r="N38" s="249"/>
      <c r="O38" s="250"/>
      <c r="P38" s="49"/>
      <c r="Q38" s="28" t="s">
        <v>50</v>
      </c>
    </row>
    <row r="39" spans="1:17" s="29" customFormat="1" ht="16.5" x14ac:dyDescent="0.3">
      <c r="A39" s="12"/>
      <c r="B39" s="12"/>
      <c r="C39" s="171"/>
      <c r="D39" s="172" t="s">
        <v>58</v>
      </c>
      <c r="E39" s="172"/>
      <c r="F39" s="172" t="s">
        <v>60</v>
      </c>
      <c r="G39" s="173"/>
      <c r="H39" s="173" t="s">
        <v>61</v>
      </c>
      <c r="I39" s="173"/>
      <c r="J39" s="174" t="s">
        <v>62</v>
      </c>
      <c r="K39" s="174"/>
      <c r="L39" s="174" t="s">
        <v>63</v>
      </c>
      <c r="M39" s="179"/>
      <c r="N39" s="174" t="s">
        <v>77</v>
      </c>
      <c r="O39" s="179"/>
      <c r="P39" s="182"/>
      <c r="Q39" s="34" t="s">
        <v>50</v>
      </c>
    </row>
    <row r="40" spans="1:17" s="29" customFormat="1" ht="39.75" customHeight="1" x14ac:dyDescent="0.3">
      <c r="A40" s="9"/>
      <c r="B40" s="9"/>
      <c r="C40" s="9" t="s">
        <v>52</v>
      </c>
      <c r="D40" s="35" t="s">
        <v>47</v>
      </c>
      <c r="E40" s="43" t="s">
        <v>5</v>
      </c>
      <c r="F40" s="35" t="s">
        <v>59</v>
      </c>
      <c r="G40" s="43" t="s">
        <v>89</v>
      </c>
      <c r="H40" s="35" t="s">
        <v>48</v>
      </c>
      <c r="I40" s="43" t="s">
        <v>90</v>
      </c>
      <c r="J40" s="35" t="s">
        <v>64</v>
      </c>
      <c r="K40" s="43" t="s">
        <v>91</v>
      </c>
      <c r="L40" s="35" t="s">
        <v>55</v>
      </c>
      <c r="M40" s="43" t="s">
        <v>92</v>
      </c>
      <c r="N40" s="35" t="s">
        <v>56</v>
      </c>
      <c r="O40" s="43" t="s">
        <v>57</v>
      </c>
      <c r="P40" s="182"/>
      <c r="Q40" s="28" t="s">
        <v>50</v>
      </c>
    </row>
    <row r="41" spans="1:17" s="29" customFormat="1" ht="48" customHeight="1" x14ac:dyDescent="0.3">
      <c r="A41" s="241" t="s">
        <v>43</v>
      </c>
      <c r="B41" s="241" t="s">
        <v>43</v>
      </c>
      <c r="C41" s="176" t="str">
        <f>'[1] Description of PoDAPO Criteria'!C39</f>
        <v>Describe the 'value' of your work according to likely effects / impact on the field.</v>
      </c>
      <c r="D41" s="22"/>
      <c r="E41" s="134"/>
      <c r="F41" s="22"/>
      <c r="G41" s="135">
        <v>3.5</v>
      </c>
      <c r="H41" s="22"/>
      <c r="I41" s="135"/>
      <c r="J41" s="22"/>
      <c r="K41" s="135"/>
      <c r="L41" s="22"/>
      <c r="M41" s="135"/>
      <c r="N41" s="177"/>
      <c r="O41" s="135"/>
      <c r="P41" s="47" t="str">
        <f>IF(OR(COUNTIF(E41:O41,"&gt;=0")&gt;1,COUNT(E41:O41)=0),"FALSE","OK")</f>
        <v>OK</v>
      </c>
      <c r="Q41" s="28" t="s">
        <v>50</v>
      </c>
    </row>
    <row r="42" spans="1:17" ht="48" customHeight="1" x14ac:dyDescent="0.3">
      <c r="A42" s="251"/>
      <c r="B42" s="283"/>
      <c r="C42" s="176" t="str">
        <f>'[1] Description of PoDAPO Criteria'!C40</f>
        <v xml:space="preserve">Gains to do with improvements in your professional skills.
</v>
      </c>
      <c r="D42" s="22"/>
      <c r="E42" s="134"/>
      <c r="F42" s="22"/>
      <c r="G42" s="135">
        <v>3.5</v>
      </c>
      <c r="H42" s="22"/>
      <c r="I42" s="135"/>
      <c r="J42" s="22"/>
      <c r="K42" s="135"/>
      <c r="L42" s="22"/>
      <c r="M42" s="135"/>
      <c r="N42" s="177"/>
      <c r="O42" s="135"/>
      <c r="P42" s="47" t="str">
        <f>IF(OR(COUNTIF(E42:O42,"&gt;=0")&gt;1,COUNT(E42:O42)=0),"FALSE","OK")</f>
        <v>OK</v>
      </c>
      <c r="Q42" s="28" t="s">
        <v>50</v>
      </c>
    </row>
    <row r="43" spans="1:17" ht="48" customHeight="1" x14ac:dyDescent="0.3">
      <c r="A43" s="251"/>
      <c r="B43" s="283"/>
      <c r="C43" s="176" t="str">
        <f>'[1] Description of PoDAPO Criteria'!C41</f>
        <v>What personal insights and gains have you harvested in this cycle and what difference will these make to you? Examples: 
Patrix-busting
Zone 0-0 Cultivation
UL-LL development
Unlearnings
Discharging Distresses
Inter &amp; Intra-Personal Communication</v>
      </c>
      <c r="D43" s="22"/>
      <c r="E43" s="134"/>
      <c r="F43" s="22"/>
      <c r="G43" s="135"/>
      <c r="H43" s="22"/>
      <c r="I43" s="135">
        <v>3.45</v>
      </c>
      <c r="J43" s="48"/>
      <c r="K43" s="135"/>
      <c r="L43" s="22"/>
      <c r="M43" s="135"/>
      <c r="N43" s="177"/>
      <c r="O43" s="135"/>
      <c r="P43" s="47" t="str">
        <f>IF(OR(COUNTIF(E43:O43,"&gt;=0")&gt;1,COUNT(E43:O43)=0),"FALSE","OK")</f>
        <v>OK</v>
      </c>
      <c r="Q43" s="28" t="s">
        <v>50</v>
      </c>
    </row>
    <row r="44" spans="1:17" ht="48" customHeight="1" x14ac:dyDescent="0.3">
      <c r="A44" s="251"/>
      <c r="B44" s="283"/>
      <c r="C44" s="176" t="str">
        <f>'[1] Description of PoDAPO Criteria'!C42</f>
        <v>Do you have a strategy for disseminating your learnings and making them permanently available to others working on similar issues? Describe this, show us the links …</v>
      </c>
      <c r="D44" s="22"/>
      <c r="E44" s="134"/>
      <c r="F44" s="22"/>
      <c r="G44" s="135"/>
      <c r="H44" s="22"/>
      <c r="I44" s="135">
        <v>3.45</v>
      </c>
      <c r="J44" s="48"/>
      <c r="K44" s="135"/>
      <c r="L44" s="22"/>
      <c r="M44" s="135"/>
      <c r="N44" s="177"/>
      <c r="O44" s="135"/>
      <c r="P44" s="47" t="str">
        <f>IF(OR(COUNTIF(E44:O44,"&gt;=0")&gt;1,COUNT(E44:O44)=0),"FALSE","OK")</f>
        <v>OK</v>
      </c>
      <c r="Q44" s="28" t="s">
        <v>50</v>
      </c>
    </row>
    <row r="45" spans="1:17" ht="15.75" customHeight="1" x14ac:dyDescent="0.35">
      <c r="A45" s="10" t="s">
        <v>54</v>
      </c>
      <c r="B45" s="10" t="s">
        <v>54</v>
      </c>
      <c r="C45" s="243" t="s">
        <v>128</v>
      </c>
      <c r="D45" s="245"/>
      <c r="E45" s="246"/>
      <c r="F45" s="246"/>
      <c r="G45" s="246"/>
      <c r="H45" s="246"/>
      <c r="I45" s="246"/>
      <c r="J45" s="246"/>
      <c r="K45" s="246"/>
      <c r="L45" s="246"/>
      <c r="M45" s="246"/>
      <c r="N45" s="246"/>
      <c r="O45" s="247"/>
      <c r="P45" s="52"/>
      <c r="Q45" s="28" t="s">
        <v>67</v>
      </c>
    </row>
    <row r="46" spans="1:17" x14ac:dyDescent="0.35">
      <c r="A46" s="11">
        <f>D41+D42+D43+D44+F41+F42+F43+F44+H41+H42+H43+H44+J41+J42+J43+J44+L41+L42+L43+L44+N41+N42+N43+N44</f>
        <v>0</v>
      </c>
      <c r="B46" s="11">
        <f>E41+E42+E43+E44+G41+G42+G43+G44+I41+I42+I43+I44+K41+K42+K43+K44+M41+M42+M43+M44+O41+O42+O43+O44</f>
        <v>13.899999999999999</v>
      </c>
      <c r="C46" s="244"/>
      <c r="D46" s="248"/>
      <c r="E46" s="249"/>
      <c r="F46" s="249"/>
      <c r="G46" s="249"/>
      <c r="H46" s="249"/>
      <c r="I46" s="249"/>
      <c r="J46" s="249"/>
      <c r="K46" s="249"/>
      <c r="L46" s="249"/>
      <c r="M46" s="249"/>
      <c r="N46" s="249"/>
      <c r="O46" s="250"/>
      <c r="P46" s="52"/>
      <c r="Q46" s="28" t="s">
        <v>67</v>
      </c>
    </row>
    <row r="47" spans="1:17" ht="18.75" customHeight="1" thickBot="1" x14ac:dyDescent="0.4">
      <c r="A47" s="14"/>
      <c r="B47" s="183"/>
      <c r="C47" s="284" t="s">
        <v>225</v>
      </c>
      <c r="D47" s="285"/>
      <c r="E47" s="285"/>
      <c r="F47" s="285"/>
      <c r="G47" s="285"/>
      <c r="H47" s="285"/>
      <c r="I47" s="285"/>
      <c r="J47" s="285"/>
      <c r="K47" s="285"/>
      <c r="L47" s="285"/>
      <c r="M47" s="285"/>
      <c r="N47" s="285"/>
      <c r="O47" s="285"/>
      <c r="P47" s="52"/>
      <c r="Q47" s="28" t="s">
        <v>67</v>
      </c>
    </row>
    <row r="48" spans="1:17" ht="37.5" customHeight="1" thickTop="1" thickBot="1" x14ac:dyDescent="0.4">
      <c r="A48" s="15" t="s">
        <v>53</v>
      </c>
      <c r="B48" s="15" t="s">
        <v>53</v>
      </c>
      <c r="C48" s="53">
        <f>B14+B22+B30+B38+B46</f>
        <v>70.349999999999994</v>
      </c>
      <c r="D48" s="229" t="s">
        <v>131</v>
      </c>
      <c r="E48" s="286" t="s">
        <v>226</v>
      </c>
      <c r="F48" s="287"/>
      <c r="G48" s="287"/>
      <c r="H48" s="287"/>
      <c r="I48" s="287"/>
      <c r="J48" s="287"/>
      <c r="K48" s="287"/>
      <c r="L48" s="287"/>
      <c r="M48" s="287"/>
      <c r="N48" s="287"/>
      <c r="O48" s="288"/>
      <c r="P48" s="170"/>
      <c r="Q48" s="28" t="s">
        <v>67</v>
      </c>
    </row>
    <row r="49" spans="1:17" ht="19.5" thickTop="1" thickBot="1" x14ac:dyDescent="0.4">
      <c r="A49" s="16"/>
      <c r="B49" s="16"/>
      <c r="C49" s="170"/>
      <c r="D49" s="230"/>
      <c r="E49" s="289"/>
      <c r="F49" s="290"/>
      <c r="G49" s="290"/>
      <c r="H49" s="290"/>
      <c r="I49" s="290"/>
      <c r="J49" s="290"/>
      <c r="K49" s="290"/>
      <c r="L49" s="290"/>
      <c r="M49" s="290"/>
      <c r="N49" s="290"/>
      <c r="O49" s="291"/>
      <c r="P49" s="170"/>
      <c r="Q49" s="34" t="s">
        <v>67</v>
      </c>
    </row>
    <row r="50" spans="1:17" ht="159" customHeight="1" thickTop="1" thickBot="1" x14ac:dyDescent="0.4">
      <c r="A50" s="15" t="s">
        <v>6</v>
      </c>
      <c r="B50" s="15" t="s">
        <v>6</v>
      </c>
      <c r="C50" s="54" t="e">
        <f>VLOOKUP(C48,Q4:R107,2)</f>
        <v>#N/A</v>
      </c>
      <c r="D50" s="231"/>
      <c r="E50" s="292"/>
      <c r="F50" s="293"/>
      <c r="G50" s="293"/>
      <c r="H50" s="293"/>
      <c r="I50" s="293"/>
      <c r="J50" s="293"/>
      <c r="K50" s="293"/>
      <c r="L50" s="293"/>
      <c r="M50" s="293"/>
      <c r="N50" s="293"/>
      <c r="O50" s="294"/>
      <c r="P50" s="170"/>
      <c r="Q50" s="28" t="s">
        <v>67</v>
      </c>
    </row>
    <row r="51" spans="1:17" ht="18.75" thickTop="1" x14ac:dyDescent="0.35">
      <c r="P51" s="34">
        <v>45</v>
      </c>
      <c r="Q51" s="34" t="s">
        <v>67</v>
      </c>
    </row>
    <row r="52" spans="1:17" x14ac:dyDescent="0.35">
      <c r="A52" s="23"/>
      <c r="B52" s="20"/>
      <c r="C52" s="38"/>
      <c r="D52" s="39"/>
      <c r="E52" s="39"/>
      <c r="F52" s="39"/>
      <c r="G52" s="39"/>
      <c r="H52" s="39"/>
      <c r="I52" s="39"/>
      <c r="J52" s="39"/>
      <c r="K52" s="39"/>
      <c r="L52" s="39"/>
      <c r="M52" s="39"/>
      <c r="N52" s="39"/>
      <c r="P52" s="27">
        <v>49</v>
      </c>
      <c r="Q52" s="28" t="s">
        <v>67</v>
      </c>
    </row>
    <row r="53" spans="1:17" x14ac:dyDescent="0.35">
      <c r="A53" s="37"/>
      <c r="B53" s="20"/>
      <c r="P53" s="34">
        <v>49.5</v>
      </c>
      <c r="Q53" s="34" t="s">
        <v>51</v>
      </c>
    </row>
    <row r="54" spans="1:17" x14ac:dyDescent="0.35">
      <c r="B54" s="40"/>
      <c r="P54" s="27">
        <v>50</v>
      </c>
      <c r="Q54" s="28" t="s">
        <v>51</v>
      </c>
    </row>
    <row r="55" spans="1:17" x14ac:dyDescent="0.35">
      <c r="P55" s="27">
        <v>51</v>
      </c>
      <c r="Q55" s="28" t="s">
        <v>51</v>
      </c>
    </row>
    <row r="56" spans="1:17" x14ac:dyDescent="0.35">
      <c r="P56" s="27">
        <v>52</v>
      </c>
      <c r="Q56" s="28" t="s">
        <v>51</v>
      </c>
    </row>
    <row r="57" spans="1:17" x14ac:dyDescent="0.35">
      <c r="P57" s="27">
        <v>53</v>
      </c>
      <c r="Q57" s="28" t="s">
        <v>51</v>
      </c>
    </row>
    <row r="58" spans="1:17" x14ac:dyDescent="0.35">
      <c r="P58" s="34">
        <v>54</v>
      </c>
      <c r="Q58" s="34" t="s">
        <v>51</v>
      </c>
    </row>
    <row r="59" spans="1:17" x14ac:dyDescent="0.35">
      <c r="P59" s="27">
        <v>55</v>
      </c>
      <c r="Q59" s="28" t="s">
        <v>51</v>
      </c>
    </row>
    <row r="60" spans="1:17" x14ac:dyDescent="0.35">
      <c r="P60" s="27">
        <v>56</v>
      </c>
      <c r="Q60" s="28" t="s">
        <v>51</v>
      </c>
    </row>
    <row r="61" spans="1:17" x14ac:dyDescent="0.35">
      <c r="P61" s="27">
        <v>57</v>
      </c>
      <c r="Q61" s="28" t="s">
        <v>51</v>
      </c>
    </row>
    <row r="62" spans="1:17" x14ac:dyDescent="0.35">
      <c r="P62" s="27">
        <v>58</v>
      </c>
      <c r="Q62" s="28" t="s">
        <v>51</v>
      </c>
    </row>
    <row r="63" spans="1:17" x14ac:dyDescent="0.35">
      <c r="P63" s="27">
        <v>59</v>
      </c>
      <c r="Q63" s="34" t="s">
        <v>51</v>
      </c>
    </row>
    <row r="64" spans="1:17" x14ac:dyDescent="0.35">
      <c r="P64" s="41">
        <v>59.5</v>
      </c>
      <c r="Q64" s="28" t="s">
        <v>65</v>
      </c>
    </row>
    <row r="65" spans="16:17" x14ac:dyDescent="0.35">
      <c r="P65" s="27">
        <v>60</v>
      </c>
      <c r="Q65" s="28" t="s">
        <v>65</v>
      </c>
    </row>
    <row r="66" spans="16:17" x14ac:dyDescent="0.35">
      <c r="P66" s="27">
        <v>61</v>
      </c>
      <c r="Q66" s="28" t="s">
        <v>65</v>
      </c>
    </row>
    <row r="67" spans="16:17" x14ac:dyDescent="0.35">
      <c r="P67" s="27">
        <v>62</v>
      </c>
      <c r="Q67" s="28" t="s">
        <v>65</v>
      </c>
    </row>
    <row r="68" spans="16:17" x14ac:dyDescent="0.35">
      <c r="P68" s="27">
        <v>63</v>
      </c>
      <c r="Q68" s="28" t="s">
        <v>65</v>
      </c>
    </row>
    <row r="69" spans="16:17" x14ac:dyDescent="0.35">
      <c r="P69" s="27">
        <v>64</v>
      </c>
      <c r="Q69" s="28" t="s">
        <v>65</v>
      </c>
    </row>
    <row r="70" spans="16:17" x14ac:dyDescent="0.35">
      <c r="P70" s="27">
        <v>65</v>
      </c>
      <c r="Q70" s="28" t="s">
        <v>65</v>
      </c>
    </row>
    <row r="71" spans="16:17" x14ac:dyDescent="0.35">
      <c r="P71" s="27">
        <v>66</v>
      </c>
      <c r="Q71" s="28" t="s">
        <v>65</v>
      </c>
    </row>
    <row r="72" spans="16:17" x14ac:dyDescent="0.35">
      <c r="P72" s="27">
        <v>67</v>
      </c>
      <c r="Q72" s="28" t="s">
        <v>65</v>
      </c>
    </row>
    <row r="73" spans="16:17" x14ac:dyDescent="0.35">
      <c r="P73" s="27">
        <v>68</v>
      </c>
      <c r="Q73" s="28" t="s">
        <v>65</v>
      </c>
    </row>
    <row r="74" spans="16:17" x14ac:dyDescent="0.35">
      <c r="P74" s="27">
        <v>69</v>
      </c>
      <c r="Q74" s="28" t="s">
        <v>65</v>
      </c>
    </row>
    <row r="75" spans="16:17" x14ac:dyDescent="0.35">
      <c r="P75" s="34">
        <v>69.5</v>
      </c>
      <c r="Q75" s="34" t="s">
        <v>66</v>
      </c>
    </row>
    <row r="76" spans="16:17" x14ac:dyDescent="0.35">
      <c r="P76" s="27">
        <v>70</v>
      </c>
      <c r="Q76" s="28" t="s">
        <v>66</v>
      </c>
    </row>
    <row r="77" spans="16:17" x14ac:dyDescent="0.35">
      <c r="P77" s="27">
        <v>71</v>
      </c>
      <c r="Q77" s="28" t="s">
        <v>66</v>
      </c>
    </row>
    <row r="78" spans="16:17" x14ac:dyDescent="0.35">
      <c r="P78" s="27">
        <v>72</v>
      </c>
      <c r="Q78" s="28" t="s">
        <v>66</v>
      </c>
    </row>
    <row r="79" spans="16:17" x14ac:dyDescent="0.35">
      <c r="P79" s="27">
        <v>73</v>
      </c>
      <c r="Q79" s="28" t="s">
        <v>66</v>
      </c>
    </row>
    <row r="80" spans="16:17" x14ac:dyDescent="0.35">
      <c r="P80" s="27">
        <v>74</v>
      </c>
      <c r="Q80" s="28" t="s">
        <v>66</v>
      </c>
    </row>
    <row r="81" spans="16:17" x14ac:dyDescent="0.35">
      <c r="P81" s="27">
        <v>75</v>
      </c>
      <c r="Q81" s="28" t="s">
        <v>66</v>
      </c>
    </row>
    <row r="82" spans="16:17" x14ac:dyDescent="0.35">
      <c r="P82" s="27">
        <v>76</v>
      </c>
      <c r="Q82" s="28" t="s">
        <v>66</v>
      </c>
    </row>
    <row r="83" spans="16:17" x14ac:dyDescent="0.35">
      <c r="P83" s="27">
        <v>77</v>
      </c>
      <c r="Q83" s="28" t="s">
        <v>66</v>
      </c>
    </row>
    <row r="84" spans="16:17" x14ac:dyDescent="0.35">
      <c r="P84" s="27">
        <v>78</v>
      </c>
      <c r="Q84" s="28" t="s">
        <v>66</v>
      </c>
    </row>
    <row r="85" spans="16:17" x14ac:dyDescent="0.35">
      <c r="P85" s="27">
        <v>79</v>
      </c>
      <c r="Q85" s="28" t="s">
        <v>66</v>
      </c>
    </row>
    <row r="86" spans="16:17" x14ac:dyDescent="0.35">
      <c r="P86" s="34">
        <v>79.5</v>
      </c>
      <c r="Q86" s="34" t="s">
        <v>49</v>
      </c>
    </row>
    <row r="87" spans="16:17" x14ac:dyDescent="0.35">
      <c r="P87" s="27">
        <v>80</v>
      </c>
      <c r="Q87" s="28" t="s">
        <v>49</v>
      </c>
    </row>
    <row r="88" spans="16:17" x14ac:dyDescent="0.35">
      <c r="P88" s="27">
        <v>81</v>
      </c>
      <c r="Q88" s="28" t="s">
        <v>49</v>
      </c>
    </row>
    <row r="89" spans="16:17" x14ac:dyDescent="0.35">
      <c r="P89" s="27">
        <v>82</v>
      </c>
      <c r="Q89" s="28" t="s">
        <v>49</v>
      </c>
    </row>
    <row r="90" spans="16:17" x14ac:dyDescent="0.35">
      <c r="P90" s="27">
        <v>83</v>
      </c>
      <c r="Q90" s="28" t="s">
        <v>49</v>
      </c>
    </row>
    <row r="91" spans="16:17" x14ac:dyDescent="0.35">
      <c r="P91" s="27">
        <v>84</v>
      </c>
      <c r="Q91" s="28" t="s">
        <v>49</v>
      </c>
    </row>
    <row r="92" spans="16:17" x14ac:dyDescent="0.35">
      <c r="P92" s="27">
        <v>85</v>
      </c>
      <c r="Q92" s="28" t="s">
        <v>49</v>
      </c>
    </row>
    <row r="93" spans="16:17" x14ac:dyDescent="0.35">
      <c r="P93" s="27">
        <v>86</v>
      </c>
      <c r="Q93" s="28" t="s">
        <v>49</v>
      </c>
    </row>
    <row r="94" spans="16:17" x14ac:dyDescent="0.35">
      <c r="P94" s="27">
        <v>87</v>
      </c>
      <c r="Q94" s="28" t="s">
        <v>49</v>
      </c>
    </row>
    <row r="95" spans="16:17" x14ac:dyDescent="0.35">
      <c r="P95" s="27">
        <v>88</v>
      </c>
      <c r="Q95" s="28" t="s">
        <v>49</v>
      </c>
    </row>
    <row r="96" spans="16:17" x14ac:dyDescent="0.35">
      <c r="P96" s="27">
        <v>89</v>
      </c>
      <c r="Q96" s="28" t="s">
        <v>49</v>
      </c>
    </row>
    <row r="97" spans="16:17" x14ac:dyDescent="0.35">
      <c r="P97" s="27">
        <v>90</v>
      </c>
      <c r="Q97" s="28" t="s">
        <v>49</v>
      </c>
    </row>
    <row r="98" spans="16:17" x14ac:dyDescent="0.35">
      <c r="P98" s="27">
        <v>91</v>
      </c>
      <c r="Q98" s="28" t="s">
        <v>49</v>
      </c>
    </row>
    <row r="99" spans="16:17" x14ac:dyDescent="0.35">
      <c r="P99" s="27">
        <v>92</v>
      </c>
      <c r="Q99" s="28" t="s">
        <v>49</v>
      </c>
    </row>
    <row r="100" spans="16:17" x14ac:dyDescent="0.35">
      <c r="P100" s="27">
        <v>93</v>
      </c>
      <c r="Q100" s="28" t="s">
        <v>49</v>
      </c>
    </row>
    <row r="101" spans="16:17" x14ac:dyDescent="0.35">
      <c r="P101" s="27">
        <v>94</v>
      </c>
      <c r="Q101" s="28" t="s">
        <v>49</v>
      </c>
    </row>
    <row r="102" spans="16:17" x14ac:dyDescent="0.35">
      <c r="P102" s="27">
        <v>95</v>
      </c>
      <c r="Q102" s="28" t="s">
        <v>49</v>
      </c>
    </row>
    <row r="103" spans="16:17" x14ac:dyDescent="0.35">
      <c r="P103" s="27">
        <v>96</v>
      </c>
      <c r="Q103" s="28" t="s">
        <v>49</v>
      </c>
    </row>
    <row r="104" spans="16:17" x14ac:dyDescent="0.35">
      <c r="P104" s="34">
        <v>97</v>
      </c>
      <c r="Q104" s="28" t="s">
        <v>49</v>
      </c>
    </row>
    <row r="105" spans="16:17" x14ac:dyDescent="0.35">
      <c r="P105" s="34">
        <v>98</v>
      </c>
      <c r="Q105" s="28" t="s">
        <v>49</v>
      </c>
    </row>
    <row r="106" spans="16:17" x14ac:dyDescent="0.35">
      <c r="P106" s="34">
        <v>99</v>
      </c>
      <c r="Q106" s="28" t="s">
        <v>49</v>
      </c>
    </row>
    <row r="107" spans="16:17" x14ac:dyDescent="0.35">
      <c r="P107" s="34">
        <v>100</v>
      </c>
      <c r="Q107" s="28" t="s">
        <v>49</v>
      </c>
    </row>
  </sheetData>
  <mergeCells count="31">
    <mergeCell ref="D13:O14"/>
    <mergeCell ref="B17:B20"/>
    <mergeCell ref="C21:C22"/>
    <mergeCell ref="A1:L1"/>
    <mergeCell ref="A2:F2"/>
    <mergeCell ref="G2:J2"/>
    <mergeCell ref="A4:F4"/>
    <mergeCell ref="G4:J4"/>
    <mergeCell ref="K2:N2"/>
    <mergeCell ref="A3:F3"/>
    <mergeCell ref="G3:J3"/>
    <mergeCell ref="A9:A12"/>
    <mergeCell ref="A17:A20"/>
    <mergeCell ref="A25:A28"/>
    <mergeCell ref="B9:B12"/>
    <mergeCell ref="C13:C14"/>
    <mergeCell ref="C45:C46"/>
    <mergeCell ref="D45:O46"/>
    <mergeCell ref="C47:O47"/>
    <mergeCell ref="D48:D50"/>
    <mergeCell ref="E48:O50"/>
    <mergeCell ref="A33:A36"/>
    <mergeCell ref="A41:A44"/>
    <mergeCell ref="C37:C38"/>
    <mergeCell ref="D37:O38"/>
    <mergeCell ref="B41:B44"/>
    <mergeCell ref="D21:O22"/>
    <mergeCell ref="B25:B28"/>
    <mergeCell ref="C29:C30"/>
    <mergeCell ref="D29:O30"/>
    <mergeCell ref="B33:B36"/>
  </mergeCells>
  <phoneticPr fontId="0" type="noConversion"/>
  <conditionalFormatting sqref="Q9:IV9 A9">
    <cfRule type="cellIs" priority="2" stopIfTrue="1" operator="lessThanOrEqual">
      <formula>5</formula>
    </cfRule>
  </conditionalFormatting>
  <conditionalFormatting sqref="J41 L9 H9 N9:O9 J9 J17 J25 J33 E17:F17 L17 H17 N17:O17 E25:F25 L25 H25 N25:O25 E33:F33 L33 H33 N33:O33 E41:F41 L41 H41 N41:O41 B9 D9:F9 C9:C12 C17:C20">
    <cfRule type="cellIs" priority="1" stopIfTrue="1" operator="lessThanOrEqual">
      <formula>5</formula>
    </cfRule>
  </conditionalFormatting>
  <dataValidations count="8">
    <dataValidation type="decimal" allowBlank="1" showInputMessage="1" showErrorMessage="1" sqref="A22:B22 A30:B30 A46:B46 A38:B38 A14:B14">
      <formula1>0</formula1>
      <formula2>20</formula2>
    </dataValidation>
    <dataValidation type="decimal" allowBlank="1" showInputMessage="1" showErrorMessage="1" sqref="A48:C48">
      <formula1>0</formula1>
      <formula2>100</formula2>
    </dataValidation>
    <dataValidation type="list" allowBlank="1" showInputMessage="1" showErrorMessage="1" sqref="E9:E12 E33:E36 E17:E20 E25:E28 E41:E44">
      <formula1>$T$9:$T$11</formula1>
    </dataValidation>
    <dataValidation type="list" allowBlank="1" showInputMessage="1" showErrorMessage="1" sqref="G9:G12 G33:G36 G17:G20 G25:G28 G41:G44">
      <formula1>$U$9:$U$10</formula1>
    </dataValidation>
    <dataValidation type="list" allowBlank="1" showInputMessage="1" showErrorMessage="1" sqref="I9:I12 I33:I36 I25:I28 I17:I20 I41:I44">
      <formula1>$V$9:$V$10</formula1>
    </dataValidation>
    <dataValidation type="list" allowBlank="1" showInputMessage="1" showErrorMessage="1" sqref="K9:K12 K33:K36 K17:K20 K25:K28 K41:K44">
      <formula1>$W$9:$W$10</formula1>
    </dataValidation>
    <dataValidation type="list" allowBlank="1" showInputMessage="1" showErrorMessage="1" sqref="M9:M12 M33:M36 M17:M20 M25:M28 M41:M44">
      <formula1>$X$9:$X$10</formula1>
    </dataValidation>
    <dataValidation type="list" allowBlank="1" showInputMessage="1" showErrorMessage="1" sqref="O9:O12 O33:O36 O17:O20 O25:O28 O41:O44">
      <formula1>$Y$9:$Y$10</formula1>
    </dataValidation>
  </dataValidations>
  <pageMargins left="0" right="0" top="0" bottom="0" header="0" footer="0"/>
  <pageSetup paperSize="9" scale="95" orientation="landscape" horizontalDpi="4294967294" verticalDpi="4294967294"/>
  <headerFooter alignWithMargins="0"/>
  <rowBreaks count="3" manualBreakCount="3">
    <brk id="22" max="13" man="1"/>
    <brk id="38" max="13" man="1"/>
    <brk id="54" max="16383" man="1"/>
  </row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zoomScale="70" zoomScaleNormal="70" workbookViewId="0">
      <pane ySplit="6" topLeftCell="A28" activePane="bottomLeft" state="frozenSplit"/>
      <selection pane="bottomLeft" activeCell="B48" sqref="B48:N50"/>
    </sheetView>
  </sheetViews>
  <sheetFormatPr defaultColWidth="11.42578125" defaultRowHeight="18" x14ac:dyDescent="0.35"/>
  <cols>
    <col min="1" max="1" width="14.7109375" style="12" customWidth="1"/>
    <col min="2" max="2" width="21.42578125" style="37" customWidth="1"/>
    <col min="3" max="3" width="19.4257812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ustomWidth="1"/>
    <col min="19" max="19" width="10.140625" style="12" bestFit="1" customWidth="1"/>
    <col min="20" max="25" width="9.140625" style="12" hidden="1" customWidth="1"/>
    <col min="26" max="16384" width="11.42578125" style="12"/>
  </cols>
  <sheetData>
    <row r="1" spans="1:25" ht="20.100000000000001" customHeight="1" thickBot="1" x14ac:dyDescent="0.4">
      <c r="A1" s="312" t="s">
        <v>14</v>
      </c>
      <c r="B1" s="312"/>
      <c r="C1" s="312"/>
      <c r="D1" s="312"/>
      <c r="E1" s="312"/>
      <c r="F1" s="312"/>
      <c r="G1" s="312"/>
      <c r="H1" s="312"/>
      <c r="I1" s="312"/>
      <c r="J1" s="312"/>
      <c r="K1" s="312"/>
      <c r="L1" s="312"/>
      <c r="M1" s="139"/>
      <c r="N1" s="139"/>
      <c r="O1" s="161" t="str">
        <f>'Output Packet (OP) Checklist'!$O$1</f>
        <v>Output Packet Workbook version 1.4.1 February 2009</v>
      </c>
    </row>
    <row r="2" spans="1:25" s="58" customFormat="1" ht="17.100000000000001" customHeight="1" thickTop="1" thickBot="1" x14ac:dyDescent="0.35">
      <c r="A2" s="262" t="str">
        <f>'Output Packet (OP) Checklist'!A2:F2</f>
        <v>ASSOCIATE NAME: Patrick Padden</v>
      </c>
      <c r="B2" s="263"/>
      <c r="C2" s="264"/>
      <c r="D2" s="265"/>
      <c r="E2" s="265"/>
      <c r="F2" s="266"/>
      <c r="G2" s="262" t="str">
        <f>'Output Packet (OP) Checklist'!G2:K2</f>
        <v>OUTPUT PACKET NUMBER: 3</v>
      </c>
      <c r="H2" s="267"/>
      <c r="I2" s="267"/>
      <c r="J2" s="268"/>
      <c r="K2" s="277"/>
      <c r="L2" s="185"/>
      <c r="M2" s="185"/>
      <c r="N2" s="185"/>
      <c r="O2" s="139"/>
    </row>
    <row r="3" spans="1:25" s="58" customFormat="1" ht="17.100000000000001" customHeight="1" thickTop="1" thickBot="1" x14ac:dyDescent="0.35">
      <c r="A3" s="262" t="str">
        <f>'Output Packet (OP) Checklist'!A3:F3</f>
        <v>OUTPUT REVIEWER: Valerie Seitz</v>
      </c>
      <c r="B3" s="263"/>
      <c r="C3" s="264"/>
      <c r="D3" s="265"/>
      <c r="E3" s="265"/>
      <c r="F3" s="266"/>
      <c r="G3" s="278" t="str">
        <f>'Output Packet (OP) Checklist'!G3:K3</f>
        <v>DATE SUBMITTED:  10-22-12</v>
      </c>
      <c r="H3" s="295"/>
      <c r="I3" s="295"/>
      <c r="J3" s="296"/>
      <c r="K3" s="59"/>
      <c r="L3" s="24"/>
      <c r="M3" s="24"/>
      <c r="N3" s="24"/>
      <c r="O3" s="57"/>
    </row>
    <row r="4" spans="1:25" s="58" customFormat="1" ht="17.100000000000001" customHeight="1" thickTop="1" thickBot="1" x14ac:dyDescent="0.35">
      <c r="A4" s="269" t="str">
        <f>'Output Packet (OP) Checklist'!A4:F4</f>
        <v>PEER REVIEWER: Coco Gordon</v>
      </c>
      <c r="B4" s="270"/>
      <c r="C4" s="271"/>
      <c r="D4" s="272"/>
      <c r="E4" s="272"/>
      <c r="F4" s="273"/>
      <c r="G4" s="274" t="str">
        <f>'Output Packet (OP) Checklist'!G4:K4</f>
        <v>ORIENTATION VENUE: RDI</v>
      </c>
      <c r="H4" s="275"/>
      <c r="I4" s="275"/>
      <c r="J4" s="276"/>
      <c r="K4" s="56"/>
      <c r="L4" s="56"/>
      <c r="M4" s="55"/>
      <c r="N4" s="56"/>
      <c r="O4" s="57"/>
      <c r="P4" s="60">
        <v>1</v>
      </c>
      <c r="Q4" s="61" t="s">
        <v>50</v>
      </c>
    </row>
    <row r="5" spans="1:25" s="73" customFormat="1" ht="17.100000000000001" customHeight="1" thickTop="1" x14ac:dyDescent="0.35">
      <c r="A5" s="91" t="s">
        <v>125</v>
      </c>
      <c r="B5" s="131"/>
      <c r="C5" s="132"/>
      <c r="D5" s="133"/>
      <c r="E5" s="133"/>
      <c r="F5" s="133"/>
      <c r="G5" s="131"/>
      <c r="H5" s="24"/>
      <c r="I5" s="24"/>
      <c r="J5" s="24"/>
      <c r="K5" s="97"/>
      <c r="L5" s="97"/>
      <c r="M5" s="98"/>
      <c r="N5" s="97"/>
      <c r="O5" s="83"/>
      <c r="P5" s="99"/>
      <c r="Q5" s="100"/>
    </row>
    <row r="6" spans="1:25" s="73" customFormat="1" ht="17.100000000000001" customHeight="1" x14ac:dyDescent="0.35">
      <c r="A6" s="160" t="s">
        <v>22</v>
      </c>
      <c r="B6" s="131"/>
      <c r="C6" s="132"/>
      <c r="D6" s="133"/>
      <c r="E6" s="133"/>
      <c r="F6" s="133"/>
      <c r="G6" s="131"/>
      <c r="H6" s="24"/>
      <c r="I6" s="24"/>
      <c r="J6" s="24"/>
      <c r="K6" s="97"/>
      <c r="L6" s="97"/>
      <c r="M6" s="98"/>
      <c r="N6" s="97"/>
      <c r="O6" s="83"/>
      <c r="P6" s="99"/>
      <c r="Q6" s="100"/>
    </row>
    <row r="7" spans="1:25" ht="15" customHeight="1" x14ac:dyDescent="0.3">
      <c r="A7" s="30"/>
      <c r="B7" s="18"/>
      <c r="C7" s="31"/>
      <c r="D7" s="31"/>
      <c r="E7" s="31"/>
      <c r="F7" s="32"/>
      <c r="G7" s="32"/>
      <c r="H7" s="32"/>
      <c r="I7" s="33"/>
      <c r="J7" s="33"/>
      <c r="K7" s="33"/>
      <c r="L7" s="34"/>
      <c r="M7" s="33"/>
      <c r="N7" s="34"/>
      <c r="O7" s="29"/>
      <c r="P7" s="27">
        <v>2</v>
      </c>
      <c r="Q7" s="28" t="s">
        <v>50</v>
      </c>
    </row>
    <row r="8" spans="1:25" ht="42" customHeight="1" x14ac:dyDescent="0.3">
      <c r="A8" s="9"/>
      <c r="B8" s="138" t="s">
        <v>126</v>
      </c>
      <c r="C8" s="35"/>
      <c r="D8" s="313"/>
      <c r="E8" s="314"/>
      <c r="F8" s="314"/>
      <c r="G8" s="314"/>
      <c r="H8" s="314"/>
      <c r="I8" s="314"/>
      <c r="J8" s="314"/>
      <c r="K8" s="314"/>
      <c r="L8" s="314"/>
      <c r="M8" s="314"/>
      <c r="N8" s="315"/>
      <c r="O8" s="29"/>
      <c r="P8" s="27">
        <v>3</v>
      </c>
      <c r="Q8" s="28" t="s">
        <v>50</v>
      </c>
    </row>
    <row r="9" spans="1:25" ht="48" customHeight="1" x14ac:dyDescent="0.3">
      <c r="A9" s="252" t="s">
        <v>3</v>
      </c>
      <c r="B9" s="17" t="str">
        <f>' Description of PoDAPO Criteria'!B7</f>
        <v>Editing, shape, size</v>
      </c>
      <c r="C9" s="35" t="s">
        <v>82</v>
      </c>
      <c r="D9" s="311" t="s">
        <v>194</v>
      </c>
      <c r="E9" s="309"/>
      <c r="F9" s="309"/>
      <c r="G9" s="309"/>
      <c r="H9" s="309"/>
      <c r="I9" s="309"/>
      <c r="J9" s="309"/>
      <c r="K9" s="309"/>
      <c r="L9" s="309"/>
      <c r="M9" s="309"/>
      <c r="N9" s="310"/>
      <c r="O9" s="29"/>
      <c r="P9" s="27">
        <v>4</v>
      </c>
      <c r="Q9" s="28" t="s">
        <v>50</v>
      </c>
      <c r="T9" s="12">
        <v>5</v>
      </c>
      <c r="U9" s="12">
        <v>3.95</v>
      </c>
      <c r="V9" s="12">
        <v>3.45</v>
      </c>
      <c r="W9" s="12">
        <v>2.95</v>
      </c>
      <c r="X9" s="12">
        <v>2.4500000000000002</v>
      </c>
      <c r="Y9" s="12">
        <v>1.95</v>
      </c>
    </row>
    <row r="10" spans="1:25" ht="46.5" customHeight="1" x14ac:dyDescent="0.3">
      <c r="A10" s="242"/>
      <c r="B10" s="17" t="str">
        <f>' Description of PoDAPO Criteria'!B8</f>
        <v>Mix of media, genres and styles</v>
      </c>
      <c r="C10" s="35" t="s">
        <v>82</v>
      </c>
      <c r="D10" s="311" t="s">
        <v>195</v>
      </c>
      <c r="E10" s="309"/>
      <c r="F10" s="309"/>
      <c r="G10" s="309"/>
      <c r="H10" s="309"/>
      <c r="I10" s="309"/>
      <c r="J10" s="309"/>
      <c r="K10" s="309"/>
      <c r="L10" s="309"/>
      <c r="M10" s="309"/>
      <c r="N10" s="310"/>
      <c r="O10" s="29"/>
      <c r="P10" s="27">
        <v>5</v>
      </c>
      <c r="Q10" s="28" t="s">
        <v>50</v>
      </c>
      <c r="T10" s="12">
        <v>4.5</v>
      </c>
      <c r="U10" s="12">
        <v>3.5</v>
      </c>
      <c r="V10" s="12">
        <v>3</v>
      </c>
      <c r="W10" s="12">
        <v>2.5</v>
      </c>
      <c r="X10" s="12">
        <v>2</v>
      </c>
      <c r="Y10" s="12">
        <v>0</v>
      </c>
    </row>
    <row r="11" spans="1:25" ht="48" customHeight="1" x14ac:dyDescent="0.3">
      <c r="A11" s="242"/>
      <c r="B11" s="17" t="str">
        <f>' Description of PoDAPO Criteria'!B9</f>
        <v>Structure, flow and use of illustrations and examples</v>
      </c>
      <c r="C11" s="35" t="s">
        <v>82</v>
      </c>
      <c r="D11" s="311" t="s">
        <v>196</v>
      </c>
      <c r="E11" s="309"/>
      <c r="F11" s="309"/>
      <c r="G11" s="309"/>
      <c r="H11" s="309"/>
      <c r="I11" s="309"/>
      <c r="J11" s="309"/>
      <c r="K11" s="309"/>
      <c r="L11" s="309"/>
      <c r="M11" s="309"/>
      <c r="N11" s="310"/>
      <c r="O11" s="29"/>
      <c r="P11" s="27">
        <v>6</v>
      </c>
      <c r="Q11" s="28" t="s">
        <v>50</v>
      </c>
      <c r="T11" s="12">
        <v>4</v>
      </c>
    </row>
    <row r="12" spans="1:25" ht="54" customHeight="1" x14ac:dyDescent="0.3">
      <c r="A12" s="242"/>
      <c r="B12" s="17" t="str">
        <f>' Description of PoDAPO Criteria'!B10</f>
        <v>Management of Output Packet Creation</v>
      </c>
      <c r="C12" s="35" t="s">
        <v>82</v>
      </c>
      <c r="D12" s="308" t="s">
        <v>197</v>
      </c>
      <c r="E12" s="309"/>
      <c r="F12" s="309"/>
      <c r="G12" s="309"/>
      <c r="H12" s="309"/>
      <c r="I12" s="309"/>
      <c r="J12" s="309"/>
      <c r="K12" s="309"/>
      <c r="L12" s="309"/>
      <c r="M12" s="309"/>
      <c r="N12" s="310"/>
      <c r="O12" s="29"/>
      <c r="P12" s="27">
        <v>7</v>
      </c>
      <c r="Q12" s="28" t="s">
        <v>50</v>
      </c>
    </row>
    <row r="13" spans="1:25" ht="16.5" x14ac:dyDescent="0.3">
      <c r="A13" s="29"/>
      <c r="B13" s="306" t="s">
        <v>132</v>
      </c>
      <c r="C13" s="253" t="s">
        <v>198</v>
      </c>
      <c r="D13" s="254"/>
      <c r="E13" s="254"/>
      <c r="F13" s="254"/>
      <c r="G13" s="254"/>
      <c r="H13" s="254"/>
      <c r="I13" s="254"/>
      <c r="J13" s="254"/>
      <c r="K13" s="254"/>
      <c r="L13" s="254"/>
      <c r="M13" s="254"/>
      <c r="N13" s="255"/>
      <c r="O13" s="29"/>
      <c r="P13" s="27">
        <v>8</v>
      </c>
      <c r="Q13" s="28" t="s">
        <v>50</v>
      </c>
    </row>
    <row r="14" spans="1:25" ht="16.5" x14ac:dyDescent="0.3">
      <c r="A14" s="29"/>
      <c r="B14" s="307"/>
      <c r="C14" s="256"/>
      <c r="D14" s="257"/>
      <c r="E14" s="257"/>
      <c r="F14" s="257"/>
      <c r="G14" s="257"/>
      <c r="H14" s="257"/>
      <c r="I14" s="257"/>
      <c r="J14" s="257"/>
      <c r="K14" s="257"/>
      <c r="L14" s="257"/>
      <c r="M14" s="257"/>
      <c r="N14" s="258"/>
      <c r="O14" s="29"/>
      <c r="P14" s="27">
        <v>9</v>
      </c>
      <c r="Q14" s="28" t="s">
        <v>50</v>
      </c>
    </row>
    <row r="15" spans="1:25" ht="15" customHeight="1" x14ac:dyDescent="0.3">
      <c r="B15" s="137"/>
      <c r="C15" s="29"/>
      <c r="D15" s="29"/>
      <c r="E15" s="29"/>
      <c r="F15" s="29"/>
      <c r="G15" s="29"/>
      <c r="H15" s="29"/>
      <c r="I15" s="29"/>
      <c r="J15" s="29"/>
      <c r="K15" s="29"/>
      <c r="L15" s="29"/>
      <c r="M15" s="29"/>
      <c r="N15" s="29"/>
      <c r="O15" s="29"/>
      <c r="P15" s="27">
        <v>10</v>
      </c>
      <c r="Q15" s="28" t="s">
        <v>50</v>
      </c>
    </row>
    <row r="16" spans="1:25" ht="39.75" customHeight="1" x14ac:dyDescent="0.3">
      <c r="A16" s="9"/>
      <c r="B16" s="138" t="s">
        <v>126</v>
      </c>
      <c r="C16" s="29"/>
      <c r="D16" s="29"/>
      <c r="E16" s="29"/>
      <c r="F16" s="29"/>
      <c r="G16" s="29"/>
      <c r="H16" s="29"/>
      <c r="I16" s="29"/>
      <c r="J16" s="29"/>
      <c r="K16" s="29"/>
      <c r="L16" s="29"/>
      <c r="M16" s="29"/>
      <c r="N16" s="29"/>
      <c r="O16" s="29"/>
      <c r="P16" s="27">
        <v>11</v>
      </c>
      <c r="Q16" s="28" t="s">
        <v>50</v>
      </c>
    </row>
    <row r="17" spans="1:17" ht="45" customHeight="1" x14ac:dyDescent="0.3">
      <c r="A17" s="241" t="s">
        <v>68</v>
      </c>
      <c r="B17" s="17" t="str">
        <f>' Description of PoDAPO Criteria'!B15</f>
        <v>Articulation of Approach</v>
      </c>
      <c r="C17" s="35" t="s">
        <v>82</v>
      </c>
      <c r="D17" s="311" t="s">
        <v>199</v>
      </c>
      <c r="E17" s="309"/>
      <c r="F17" s="309"/>
      <c r="G17" s="309"/>
      <c r="H17" s="309"/>
      <c r="I17" s="309"/>
      <c r="J17" s="309"/>
      <c r="K17" s="309"/>
      <c r="L17" s="309"/>
      <c r="M17" s="309"/>
      <c r="N17" s="310"/>
      <c r="O17" s="29"/>
      <c r="P17" s="27">
        <v>12</v>
      </c>
      <c r="Q17" s="28" t="s">
        <v>50</v>
      </c>
    </row>
    <row r="18" spans="1:17" ht="45" customHeight="1" x14ac:dyDescent="0.3">
      <c r="A18" s="242"/>
      <c r="B18" s="17" t="str">
        <f>' Description of PoDAPO Criteria'!B16</f>
        <v>Project</v>
      </c>
      <c r="C18" s="35" t="s">
        <v>82</v>
      </c>
      <c r="D18" s="308" t="s">
        <v>200</v>
      </c>
      <c r="E18" s="309"/>
      <c r="F18" s="309"/>
      <c r="G18" s="309"/>
      <c r="H18" s="309"/>
      <c r="I18" s="309"/>
      <c r="J18" s="309"/>
      <c r="K18" s="309"/>
      <c r="L18" s="309"/>
      <c r="M18" s="309"/>
      <c r="N18" s="310"/>
      <c r="O18" s="29"/>
      <c r="P18" s="27">
        <v>13</v>
      </c>
      <c r="Q18" s="28" t="s">
        <v>50</v>
      </c>
    </row>
    <row r="19" spans="1:17" ht="45" customHeight="1" x14ac:dyDescent="0.3">
      <c r="A19" s="242"/>
      <c r="B19" s="17" t="str">
        <f>' Description of PoDAPO Criteria'!B17</f>
        <v>Output Packet</v>
      </c>
      <c r="C19" s="35" t="s">
        <v>82</v>
      </c>
      <c r="D19" s="308" t="s">
        <v>201</v>
      </c>
      <c r="E19" s="309"/>
      <c r="F19" s="309"/>
      <c r="G19" s="309"/>
      <c r="H19" s="309"/>
      <c r="I19" s="309"/>
      <c r="J19" s="309"/>
      <c r="K19" s="309"/>
      <c r="L19" s="309"/>
      <c r="M19" s="309"/>
      <c r="N19" s="310"/>
      <c r="O19" s="29"/>
      <c r="P19" s="27">
        <v>14</v>
      </c>
      <c r="Q19" s="28" t="s">
        <v>50</v>
      </c>
    </row>
    <row r="20" spans="1:17" ht="52.5" customHeight="1" x14ac:dyDescent="0.3">
      <c r="A20" s="242"/>
      <c r="B20" s="17" t="str">
        <f>' Description of PoDAPO Criteria'!B18</f>
        <v>Critical Evaluation &amp; Thinking</v>
      </c>
      <c r="C20" s="35" t="s">
        <v>82</v>
      </c>
      <c r="D20" s="311" t="s">
        <v>202</v>
      </c>
      <c r="E20" s="309"/>
      <c r="F20" s="309"/>
      <c r="G20" s="309"/>
      <c r="H20" s="309"/>
      <c r="I20" s="309"/>
      <c r="J20" s="309"/>
      <c r="K20" s="309"/>
      <c r="L20" s="309"/>
      <c r="M20" s="309"/>
      <c r="N20" s="310"/>
      <c r="O20" s="29"/>
      <c r="P20" s="27">
        <v>15</v>
      </c>
      <c r="Q20" s="28" t="s">
        <v>50</v>
      </c>
    </row>
    <row r="21" spans="1:17" ht="15" customHeight="1" x14ac:dyDescent="0.3">
      <c r="A21" s="29"/>
      <c r="B21" s="306" t="s">
        <v>132</v>
      </c>
      <c r="C21" s="245" t="s">
        <v>203</v>
      </c>
      <c r="D21" s="246"/>
      <c r="E21" s="246"/>
      <c r="F21" s="246"/>
      <c r="G21" s="246"/>
      <c r="H21" s="246"/>
      <c r="I21" s="246"/>
      <c r="J21" s="246"/>
      <c r="K21" s="246"/>
      <c r="L21" s="246"/>
      <c r="M21" s="246"/>
      <c r="N21" s="247"/>
      <c r="O21" s="29"/>
      <c r="P21" s="27">
        <v>16</v>
      </c>
      <c r="Q21" s="28" t="s">
        <v>50</v>
      </c>
    </row>
    <row r="22" spans="1:17" ht="16.5" x14ac:dyDescent="0.3">
      <c r="A22" s="29"/>
      <c r="B22" s="307"/>
      <c r="C22" s="248"/>
      <c r="D22" s="249"/>
      <c r="E22" s="249"/>
      <c r="F22" s="249"/>
      <c r="G22" s="249"/>
      <c r="H22" s="249"/>
      <c r="I22" s="249"/>
      <c r="J22" s="249"/>
      <c r="K22" s="249"/>
      <c r="L22" s="249"/>
      <c r="M22" s="249"/>
      <c r="N22" s="250"/>
      <c r="O22" s="29"/>
      <c r="P22" s="27">
        <v>17</v>
      </c>
      <c r="Q22" s="28" t="s">
        <v>50</v>
      </c>
    </row>
    <row r="23" spans="1:17" ht="15" customHeight="1" x14ac:dyDescent="0.3">
      <c r="B23" s="18"/>
      <c r="C23" s="29"/>
      <c r="D23" s="29"/>
      <c r="E23" s="29"/>
      <c r="F23" s="29"/>
      <c r="G23" s="29"/>
      <c r="H23" s="29"/>
      <c r="I23" s="29"/>
      <c r="J23" s="29"/>
      <c r="K23" s="29"/>
      <c r="L23" s="29"/>
      <c r="M23" s="29"/>
      <c r="N23" s="29"/>
      <c r="O23" s="29"/>
      <c r="P23" s="27">
        <v>18</v>
      </c>
      <c r="Q23" s="28" t="s">
        <v>50</v>
      </c>
    </row>
    <row r="24" spans="1:17" ht="39.75" customHeight="1" x14ac:dyDescent="0.3">
      <c r="A24" s="9"/>
      <c r="B24" s="152" t="s">
        <v>52</v>
      </c>
      <c r="C24" s="29"/>
      <c r="D24" s="29"/>
      <c r="E24" s="29"/>
      <c r="F24" s="29"/>
      <c r="G24" s="29"/>
      <c r="H24" s="29"/>
      <c r="I24" s="29"/>
      <c r="J24" s="29"/>
      <c r="K24" s="29"/>
      <c r="L24" s="29"/>
      <c r="M24" s="29"/>
      <c r="N24" s="29"/>
      <c r="O24" s="29"/>
      <c r="P24" s="27">
        <v>19</v>
      </c>
      <c r="Q24" s="28" t="s">
        <v>50</v>
      </c>
    </row>
    <row r="25" spans="1:17" ht="48" customHeight="1" x14ac:dyDescent="0.3">
      <c r="A25" s="281" t="s">
        <v>75</v>
      </c>
      <c r="B25" s="19" t="str">
        <f>' Description of PoDAPO Criteria'!B23</f>
        <v>Concrete Experience (Awareness in action)</v>
      </c>
      <c r="C25" s="36" t="s">
        <v>82</v>
      </c>
      <c r="D25" s="308" t="s">
        <v>204</v>
      </c>
      <c r="E25" s="309"/>
      <c r="F25" s="309"/>
      <c r="G25" s="309"/>
      <c r="H25" s="309"/>
      <c r="I25" s="309"/>
      <c r="J25" s="309"/>
      <c r="K25" s="309"/>
      <c r="L25" s="309"/>
      <c r="M25" s="309"/>
      <c r="N25" s="310"/>
      <c r="O25" s="29"/>
      <c r="P25" s="27">
        <v>20</v>
      </c>
      <c r="Q25" s="28" t="s">
        <v>50</v>
      </c>
    </row>
    <row r="26" spans="1:17" ht="48" customHeight="1" x14ac:dyDescent="0.3">
      <c r="A26" s="282"/>
      <c r="B26" s="19" t="str">
        <f>' Description of PoDAPO Criteria'!B24</f>
        <v xml:space="preserve"> Reflective Observation (Appraisal of action outcomes)</v>
      </c>
      <c r="C26" s="36" t="s">
        <v>82</v>
      </c>
      <c r="D26" s="311" t="s">
        <v>205</v>
      </c>
      <c r="E26" s="309"/>
      <c r="F26" s="309"/>
      <c r="G26" s="309"/>
      <c r="H26" s="309"/>
      <c r="I26" s="309"/>
      <c r="J26" s="309"/>
      <c r="K26" s="309"/>
      <c r="L26" s="309"/>
      <c r="M26" s="309"/>
      <c r="N26" s="310"/>
      <c r="O26" s="29"/>
      <c r="P26" s="27">
        <v>21</v>
      </c>
      <c r="Q26" s="28" t="s">
        <v>50</v>
      </c>
    </row>
    <row r="27" spans="1:17" ht="44.1" customHeight="1" x14ac:dyDescent="0.3">
      <c r="A27" s="282"/>
      <c r="B27" s="19" t="str">
        <f>' Description of PoDAPO Criteria'!B25</f>
        <v>Abstract Conceptualisation (Use of myths, metaphors, models, theory and research)</v>
      </c>
      <c r="C27" s="36" t="s">
        <v>82</v>
      </c>
      <c r="D27" s="311" t="s">
        <v>206</v>
      </c>
      <c r="E27" s="309"/>
      <c r="F27" s="309"/>
      <c r="G27" s="309"/>
      <c r="H27" s="309"/>
      <c r="I27" s="309"/>
      <c r="J27" s="309"/>
      <c r="K27" s="309"/>
      <c r="L27" s="309"/>
      <c r="M27" s="309"/>
      <c r="N27" s="310"/>
      <c r="O27" s="29"/>
      <c r="P27" s="27">
        <v>22</v>
      </c>
      <c r="Q27" s="28" t="s">
        <v>50</v>
      </c>
    </row>
    <row r="28" spans="1:17" ht="48" customHeight="1" x14ac:dyDescent="0.3">
      <c r="A28" s="282"/>
      <c r="B28" s="19" t="str">
        <f>' Description of PoDAPO Criteria'!B26</f>
        <v>Active Experimentation     (Use of piloting and trails)</v>
      </c>
      <c r="C28" s="36" t="s">
        <v>82</v>
      </c>
      <c r="D28" s="311" t="s">
        <v>207</v>
      </c>
      <c r="E28" s="309"/>
      <c r="F28" s="309"/>
      <c r="G28" s="309"/>
      <c r="H28" s="309"/>
      <c r="I28" s="309"/>
      <c r="J28" s="309"/>
      <c r="K28" s="309"/>
      <c r="L28" s="309"/>
      <c r="M28" s="309"/>
      <c r="N28" s="310"/>
      <c r="O28" s="29"/>
      <c r="P28" s="27">
        <v>23</v>
      </c>
      <c r="Q28" s="28" t="s">
        <v>50</v>
      </c>
    </row>
    <row r="29" spans="1:17" ht="15" customHeight="1" x14ac:dyDescent="0.3">
      <c r="A29" s="29"/>
      <c r="B29" s="306" t="s">
        <v>132</v>
      </c>
      <c r="C29" s="245" t="s">
        <v>208</v>
      </c>
      <c r="D29" s="246"/>
      <c r="E29" s="246"/>
      <c r="F29" s="246"/>
      <c r="G29" s="246"/>
      <c r="H29" s="246"/>
      <c r="I29" s="246"/>
      <c r="J29" s="246"/>
      <c r="K29" s="246"/>
      <c r="L29" s="246"/>
      <c r="M29" s="246"/>
      <c r="N29" s="247"/>
      <c r="O29" s="29"/>
      <c r="P29" s="27">
        <v>24</v>
      </c>
      <c r="Q29" s="28" t="s">
        <v>50</v>
      </c>
    </row>
    <row r="30" spans="1:17" ht="16.5" x14ac:dyDescent="0.3">
      <c r="A30" s="29"/>
      <c r="B30" s="307"/>
      <c r="C30" s="248"/>
      <c r="D30" s="249"/>
      <c r="E30" s="249"/>
      <c r="F30" s="249"/>
      <c r="G30" s="249"/>
      <c r="H30" s="249"/>
      <c r="I30" s="249"/>
      <c r="J30" s="249"/>
      <c r="K30" s="249"/>
      <c r="L30" s="249"/>
      <c r="M30" s="249"/>
      <c r="N30" s="250"/>
      <c r="O30" s="29"/>
      <c r="P30" s="27">
        <v>25</v>
      </c>
      <c r="Q30" s="28" t="s">
        <v>50</v>
      </c>
    </row>
    <row r="31" spans="1:17" ht="16.5" x14ac:dyDescent="0.3">
      <c r="B31" s="18"/>
      <c r="C31" s="29"/>
      <c r="D31" s="29"/>
      <c r="E31" s="29"/>
      <c r="F31" s="29"/>
      <c r="G31" s="29"/>
      <c r="H31" s="29"/>
      <c r="I31" s="29"/>
      <c r="J31" s="29"/>
      <c r="K31" s="29"/>
      <c r="L31" s="29"/>
      <c r="M31" s="29"/>
      <c r="N31" s="29"/>
      <c r="O31" s="29"/>
      <c r="P31" s="27">
        <v>26</v>
      </c>
      <c r="Q31" s="28" t="s">
        <v>50</v>
      </c>
    </row>
    <row r="32" spans="1:17" ht="39.75" customHeight="1" x14ac:dyDescent="0.3">
      <c r="A32" s="9"/>
      <c r="B32" s="152" t="s">
        <v>52</v>
      </c>
      <c r="C32" s="36" t="s">
        <v>82</v>
      </c>
      <c r="D32" s="308"/>
      <c r="E32" s="309"/>
      <c r="F32" s="309"/>
      <c r="G32" s="309"/>
      <c r="H32" s="309"/>
      <c r="I32" s="309"/>
      <c r="J32" s="309"/>
      <c r="K32" s="309"/>
      <c r="L32" s="309"/>
      <c r="M32" s="309"/>
      <c r="N32" s="310"/>
      <c r="O32" s="29"/>
      <c r="P32" s="27">
        <v>27</v>
      </c>
      <c r="Q32" s="28" t="s">
        <v>50</v>
      </c>
    </row>
    <row r="33" spans="1:17" ht="48" customHeight="1" x14ac:dyDescent="0.3">
      <c r="A33" s="241" t="s">
        <v>80</v>
      </c>
      <c r="B33" s="19" t="str">
        <f>' Description of PoDAPO Criteria'!B31</f>
        <v>Project management OF PROJECT</v>
      </c>
      <c r="C33" s="36" t="s">
        <v>82</v>
      </c>
      <c r="D33" s="308" t="s">
        <v>209</v>
      </c>
      <c r="E33" s="309"/>
      <c r="F33" s="309"/>
      <c r="G33" s="309"/>
      <c r="H33" s="309"/>
      <c r="I33" s="309"/>
      <c r="J33" s="309"/>
      <c r="K33" s="309"/>
      <c r="L33" s="309"/>
      <c r="M33" s="309"/>
      <c r="N33" s="310"/>
      <c r="O33" s="29"/>
      <c r="P33" s="27">
        <v>28</v>
      </c>
      <c r="Q33" s="28" t="s">
        <v>50</v>
      </c>
    </row>
    <row r="34" spans="1:17" ht="48" customHeight="1" x14ac:dyDescent="0.3">
      <c r="A34" s="242"/>
      <c r="B34" s="19" t="str">
        <f>' Description of PoDAPO Criteria'!B32</f>
        <v>Gains in Competence and attention FOR PROJECT AND OUTPUT</v>
      </c>
      <c r="C34" s="36" t="s">
        <v>82</v>
      </c>
      <c r="D34" s="311" t="s">
        <v>210</v>
      </c>
      <c r="E34" s="309"/>
      <c r="F34" s="309"/>
      <c r="G34" s="309"/>
      <c r="H34" s="309"/>
      <c r="I34" s="309"/>
      <c r="J34" s="309"/>
      <c r="K34" s="309"/>
      <c r="L34" s="309"/>
      <c r="M34" s="309"/>
      <c r="N34" s="310"/>
      <c r="O34" s="29"/>
      <c r="P34" s="27">
        <v>29</v>
      </c>
      <c r="Q34" s="28" t="s">
        <v>50</v>
      </c>
    </row>
    <row r="35" spans="1:17" ht="48" customHeight="1" x14ac:dyDescent="0.3">
      <c r="A35" s="242"/>
      <c r="B35" s="19" t="str">
        <f>' Description of PoDAPO Criteria'!B33</f>
        <v>Collaboration - Engaging with peers and advisors</v>
      </c>
      <c r="C35" s="36" t="s">
        <v>82</v>
      </c>
      <c r="D35" s="308" t="s">
        <v>211</v>
      </c>
      <c r="E35" s="309"/>
      <c r="F35" s="309"/>
      <c r="G35" s="309"/>
      <c r="H35" s="309"/>
      <c r="I35" s="309"/>
      <c r="J35" s="309"/>
      <c r="K35" s="309"/>
      <c r="L35" s="309"/>
      <c r="M35" s="309"/>
      <c r="N35" s="310"/>
      <c r="O35" s="29"/>
      <c r="P35" s="27">
        <v>30</v>
      </c>
      <c r="Q35" s="28" t="s">
        <v>50</v>
      </c>
    </row>
    <row r="36" spans="1:17" ht="48" customHeight="1" x14ac:dyDescent="0.3">
      <c r="A36" s="242"/>
      <c r="B36" s="19" t="str">
        <f>' Description of PoDAPO Criteria'!B34</f>
        <v>Leadership and delegation in Project AND/OR Output</v>
      </c>
      <c r="C36" s="36" t="s">
        <v>82</v>
      </c>
      <c r="D36" s="311" t="s">
        <v>212</v>
      </c>
      <c r="E36" s="309"/>
      <c r="F36" s="309"/>
      <c r="G36" s="309"/>
      <c r="H36" s="309"/>
      <c r="I36" s="309"/>
      <c r="J36" s="309"/>
      <c r="K36" s="309"/>
      <c r="L36" s="309"/>
      <c r="M36" s="309"/>
      <c r="N36" s="310"/>
      <c r="O36" s="29"/>
      <c r="P36" s="27">
        <v>31</v>
      </c>
      <c r="Q36" s="28" t="s">
        <v>50</v>
      </c>
    </row>
    <row r="37" spans="1:17" ht="15" customHeight="1" x14ac:dyDescent="0.3">
      <c r="A37" s="29"/>
      <c r="B37" s="306" t="s">
        <v>132</v>
      </c>
      <c r="C37" s="245"/>
      <c r="D37" s="246"/>
      <c r="E37" s="246"/>
      <c r="F37" s="246"/>
      <c r="G37" s="246"/>
      <c r="H37" s="246"/>
      <c r="I37" s="246"/>
      <c r="J37" s="246"/>
      <c r="K37" s="246"/>
      <c r="L37" s="246"/>
      <c r="M37" s="246"/>
      <c r="N37" s="247"/>
      <c r="O37" s="29"/>
      <c r="P37" s="27">
        <v>32</v>
      </c>
      <c r="Q37" s="28" t="s">
        <v>50</v>
      </c>
    </row>
    <row r="38" spans="1:17" ht="16.5" x14ac:dyDescent="0.3">
      <c r="A38" s="29"/>
      <c r="B38" s="307"/>
      <c r="C38" s="248"/>
      <c r="D38" s="249"/>
      <c r="E38" s="249"/>
      <c r="F38" s="249"/>
      <c r="G38" s="249"/>
      <c r="H38" s="249"/>
      <c r="I38" s="249"/>
      <c r="J38" s="249"/>
      <c r="K38" s="249"/>
      <c r="L38" s="249"/>
      <c r="M38" s="249"/>
      <c r="N38" s="250"/>
      <c r="O38" s="29"/>
      <c r="P38" s="27">
        <v>33</v>
      </c>
      <c r="Q38" s="28" t="s">
        <v>50</v>
      </c>
    </row>
    <row r="39" spans="1:17" s="29" customFormat="1" ht="16.5" x14ac:dyDescent="0.3">
      <c r="A39" s="12"/>
      <c r="B39" s="18"/>
      <c r="P39" s="34">
        <v>34</v>
      </c>
      <c r="Q39" s="34" t="s">
        <v>50</v>
      </c>
    </row>
    <row r="40" spans="1:17" s="29" customFormat="1" ht="39.75" customHeight="1" x14ac:dyDescent="0.3">
      <c r="A40" s="9"/>
      <c r="B40" s="152" t="s">
        <v>52</v>
      </c>
      <c r="P40" s="27">
        <v>35</v>
      </c>
      <c r="Q40" s="28" t="s">
        <v>50</v>
      </c>
    </row>
    <row r="41" spans="1:17" s="29" customFormat="1" ht="48" customHeight="1" x14ac:dyDescent="0.3">
      <c r="A41" s="241" t="s">
        <v>74</v>
      </c>
      <c r="B41" s="17" t="str">
        <f>' Description of PoDAPO Criteria'!B39</f>
        <v>Benefits to Field (Project)</v>
      </c>
      <c r="C41" s="36" t="s">
        <v>82</v>
      </c>
      <c r="D41" s="308" t="s">
        <v>193</v>
      </c>
      <c r="E41" s="309"/>
      <c r="F41" s="309"/>
      <c r="G41" s="309"/>
      <c r="H41" s="309"/>
      <c r="I41" s="309"/>
      <c r="J41" s="309"/>
      <c r="K41" s="309"/>
      <c r="L41" s="309"/>
      <c r="M41" s="309"/>
      <c r="N41" s="310"/>
      <c r="P41" s="27">
        <v>36</v>
      </c>
      <c r="Q41" s="28" t="s">
        <v>50</v>
      </c>
    </row>
    <row r="42" spans="1:17" ht="48" customHeight="1" x14ac:dyDescent="0.3">
      <c r="A42" s="251"/>
      <c r="B42" s="17" t="str">
        <f>' Description of PoDAPO Criteria'!B40</f>
        <v>Gains in Gaian Skillflexes (Professional)</v>
      </c>
      <c r="C42" s="36" t="s">
        <v>82</v>
      </c>
      <c r="D42" s="311" t="s">
        <v>213</v>
      </c>
      <c r="E42" s="309"/>
      <c r="F42" s="309"/>
      <c r="G42" s="309"/>
      <c r="H42" s="309"/>
      <c r="I42" s="309"/>
      <c r="J42" s="309"/>
      <c r="K42" s="309"/>
      <c r="L42" s="309"/>
      <c r="M42" s="309"/>
      <c r="N42" s="310"/>
      <c r="O42" s="29"/>
      <c r="P42" s="27">
        <v>37</v>
      </c>
      <c r="Q42" s="28" t="s">
        <v>50</v>
      </c>
    </row>
    <row r="43" spans="1:17" ht="48" customHeight="1" x14ac:dyDescent="0.3">
      <c r="A43" s="251"/>
      <c r="B43" s="17" t="str">
        <f>' Description of PoDAPO Criteria'!B41</f>
        <v>Internal Growth &amp; Development (Personal)</v>
      </c>
      <c r="C43" s="36" t="s">
        <v>82</v>
      </c>
      <c r="D43" s="311" t="s">
        <v>214</v>
      </c>
      <c r="E43" s="309"/>
      <c r="F43" s="309"/>
      <c r="G43" s="309"/>
      <c r="H43" s="309"/>
      <c r="I43" s="309"/>
      <c r="J43" s="309"/>
      <c r="K43" s="309"/>
      <c r="L43" s="309"/>
      <c r="M43" s="309"/>
      <c r="N43" s="310"/>
      <c r="O43" s="29"/>
      <c r="P43" s="27">
        <v>38</v>
      </c>
      <c r="Q43" s="28" t="s">
        <v>50</v>
      </c>
    </row>
    <row r="44" spans="1:17" ht="48" customHeight="1" x14ac:dyDescent="0.3">
      <c r="A44" s="251"/>
      <c r="B44" s="17" t="str">
        <f>' Description of PoDAPO Criteria'!B42</f>
        <v>Contributes to knowledge commons</v>
      </c>
      <c r="C44" s="36" t="s">
        <v>82</v>
      </c>
      <c r="D44" s="308" t="s">
        <v>215</v>
      </c>
      <c r="E44" s="309"/>
      <c r="F44" s="309"/>
      <c r="G44" s="309"/>
      <c r="H44" s="309"/>
      <c r="I44" s="309"/>
      <c r="J44" s="309"/>
      <c r="K44" s="309"/>
      <c r="L44" s="309"/>
      <c r="M44" s="309"/>
      <c r="N44" s="310"/>
      <c r="O44" s="29"/>
      <c r="P44" s="27">
        <v>39</v>
      </c>
      <c r="Q44" s="28" t="s">
        <v>50</v>
      </c>
    </row>
    <row r="45" spans="1:17" ht="15.75" customHeight="1" x14ac:dyDescent="0.3">
      <c r="A45" s="29"/>
      <c r="B45" s="306" t="s">
        <v>132</v>
      </c>
      <c r="C45" s="245" t="s">
        <v>216</v>
      </c>
      <c r="D45" s="246"/>
      <c r="E45" s="246"/>
      <c r="F45" s="246"/>
      <c r="G45" s="246"/>
      <c r="H45" s="246"/>
      <c r="I45" s="246"/>
      <c r="J45" s="246"/>
      <c r="K45" s="246"/>
      <c r="L45" s="246"/>
      <c r="M45" s="246"/>
      <c r="N45" s="247"/>
      <c r="O45" s="29"/>
      <c r="P45" s="34">
        <v>39.5</v>
      </c>
      <c r="Q45" s="28" t="s">
        <v>67</v>
      </c>
    </row>
    <row r="46" spans="1:17" ht="16.5" x14ac:dyDescent="0.3">
      <c r="A46" s="29"/>
      <c r="B46" s="307"/>
      <c r="C46" s="248"/>
      <c r="D46" s="249"/>
      <c r="E46" s="249"/>
      <c r="F46" s="249"/>
      <c r="G46" s="249"/>
      <c r="H46" s="249"/>
      <c r="I46" s="249"/>
      <c r="J46" s="249"/>
      <c r="K46" s="249"/>
      <c r="L46" s="249"/>
      <c r="M46" s="249"/>
      <c r="N46" s="250"/>
      <c r="O46" s="29"/>
      <c r="P46" s="27">
        <v>40</v>
      </c>
      <c r="Q46" s="28" t="s">
        <v>67</v>
      </c>
    </row>
    <row r="47" spans="1:17" s="29" customFormat="1" ht="15" x14ac:dyDescent="0.3"/>
    <row r="48" spans="1:17" x14ac:dyDescent="0.35">
      <c r="A48" s="229" t="s">
        <v>41</v>
      </c>
      <c r="B48" s="297" t="s">
        <v>217</v>
      </c>
      <c r="C48" s="298"/>
      <c r="D48" s="298"/>
      <c r="E48" s="298"/>
      <c r="F48" s="298"/>
      <c r="G48" s="298"/>
      <c r="H48" s="298"/>
      <c r="I48" s="298"/>
      <c r="J48" s="298"/>
      <c r="K48" s="298"/>
      <c r="L48" s="298"/>
      <c r="M48" s="298"/>
      <c r="N48" s="299"/>
      <c r="P48" s="27">
        <v>42</v>
      </c>
      <c r="Q48" s="28" t="s">
        <v>67</v>
      </c>
    </row>
    <row r="49" spans="1:17" x14ac:dyDescent="0.35">
      <c r="A49" s="230"/>
      <c r="B49" s="300"/>
      <c r="C49" s="301"/>
      <c r="D49" s="301"/>
      <c r="E49" s="301"/>
      <c r="F49" s="301"/>
      <c r="G49" s="301"/>
      <c r="H49" s="301"/>
      <c r="I49" s="301"/>
      <c r="J49" s="301"/>
      <c r="K49" s="301"/>
      <c r="L49" s="301"/>
      <c r="M49" s="301"/>
      <c r="N49" s="302"/>
      <c r="P49" s="34">
        <v>43</v>
      </c>
      <c r="Q49" s="34" t="s">
        <v>67</v>
      </c>
    </row>
    <row r="50" spans="1:17" x14ac:dyDescent="0.35">
      <c r="A50" s="231"/>
      <c r="B50" s="303"/>
      <c r="C50" s="304"/>
      <c r="D50" s="304"/>
      <c r="E50" s="304"/>
      <c r="F50" s="304"/>
      <c r="G50" s="304"/>
      <c r="H50" s="304"/>
      <c r="I50" s="304"/>
      <c r="J50" s="304"/>
      <c r="K50" s="304"/>
      <c r="L50" s="304"/>
      <c r="M50" s="304"/>
      <c r="N50" s="305"/>
      <c r="P50" s="27">
        <v>44</v>
      </c>
      <c r="Q50" s="28" t="s">
        <v>67</v>
      </c>
    </row>
    <row r="51" spans="1:17" x14ac:dyDescent="0.35">
      <c r="P51" s="34">
        <v>45</v>
      </c>
      <c r="Q51" s="34" t="s">
        <v>67</v>
      </c>
    </row>
    <row r="52" spans="1:17" x14ac:dyDescent="0.35">
      <c r="A52" s="23" t="s">
        <v>76</v>
      </c>
      <c r="B52" s="20" t="s">
        <v>1</v>
      </c>
      <c r="C52" s="38"/>
      <c r="D52" s="39"/>
      <c r="E52" s="39"/>
      <c r="F52" s="39"/>
      <c r="G52" s="39"/>
      <c r="H52" s="39"/>
      <c r="I52" s="39"/>
      <c r="J52" s="39"/>
      <c r="K52" s="39"/>
      <c r="L52" s="39"/>
      <c r="M52" s="39"/>
      <c r="N52" s="39"/>
      <c r="P52" s="27">
        <v>49</v>
      </c>
      <c r="Q52" s="28" t="s">
        <v>67</v>
      </c>
    </row>
    <row r="53" spans="1:17" x14ac:dyDescent="0.35">
      <c r="A53" s="37"/>
      <c r="B53" s="20" t="s">
        <v>40</v>
      </c>
      <c r="P53" s="34">
        <v>49.5</v>
      </c>
      <c r="Q53" s="34" t="s">
        <v>51</v>
      </c>
    </row>
    <row r="54" spans="1:17" x14ac:dyDescent="0.35">
      <c r="B54" s="40"/>
      <c r="P54" s="27">
        <v>50</v>
      </c>
      <c r="Q54" s="28" t="s">
        <v>51</v>
      </c>
    </row>
    <row r="55" spans="1:17" x14ac:dyDescent="0.35">
      <c r="P55" s="27">
        <v>51</v>
      </c>
      <c r="Q55" s="28" t="s">
        <v>51</v>
      </c>
    </row>
    <row r="56" spans="1:17" x14ac:dyDescent="0.35">
      <c r="P56" s="27">
        <v>52</v>
      </c>
      <c r="Q56" s="28" t="s">
        <v>51</v>
      </c>
    </row>
    <row r="57" spans="1:17" x14ac:dyDescent="0.35">
      <c r="P57" s="27">
        <v>53</v>
      </c>
      <c r="Q57" s="28" t="s">
        <v>51</v>
      </c>
    </row>
    <row r="58" spans="1:17" x14ac:dyDescent="0.35">
      <c r="P58" s="34">
        <v>54</v>
      </c>
      <c r="Q58" s="34" t="s">
        <v>51</v>
      </c>
    </row>
    <row r="59" spans="1:17" x14ac:dyDescent="0.35">
      <c r="P59" s="27">
        <v>55</v>
      </c>
      <c r="Q59" s="28" t="s">
        <v>51</v>
      </c>
    </row>
    <row r="60" spans="1:17" x14ac:dyDescent="0.35">
      <c r="P60" s="27">
        <v>56</v>
      </c>
      <c r="Q60" s="28" t="s">
        <v>51</v>
      </c>
    </row>
    <row r="61" spans="1:17" x14ac:dyDescent="0.35">
      <c r="P61" s="27">
        <v>57</v>
      </c>
      <c r="Q61" s="28" t="s">
        <v>51</v>
      </c>
    </row>
    <row r="62" spans="1:17" x14ac:dyDescent="0.35">
      <c r="P62" s="27">
        <v>58</v>
      </c>
      <c r="Q62" s="28" t="s">
        <v>51</v>
      </c>
    </row>
    <row r="63" spans="1:17" x14ac:dyDescent="0.35">
      <c r="P63" s="27">
        <v>59</v>
      </c>
      <c r="Q63" s="34" t="s">
        <v>51</v>
      </c>
    </row>
    <row r="64" spans="1:17" x14ac:dyDescent="0.35">
      <c r="P64" s="41">
        <v>59.5</v>
      </c>
      <c r="Q64" s="28" t="s">
        <v>65</v>
      </c>
    </row>
    <row r="65" spans="16:17" x14ac:dyDescent="0.35">
      <c r="P65" s="27">
        <v>60</v>
      </c>
      <c r="Q65" s="28" t="s">
        <v>65</v>
      </c>
    </row>
    <row r="66" spans="16:17" x14ac:dyDescent="0.35">
      <c r="P66" s="27">
        <v>61</v>
      </c>
      <c r="Q66" s="28" t="s">
        <v>65</v>
      </c>
    </row>
    <row r="67" spans="16:17" x14ac:dyDescent="0.35">
      <c r="P67" s="27">
        <v>62</v>
      </c>
      <c r="Q67" s="28" t="s">
        <v>65</v>
      </c>
    </row>
    <row r="68" spans="16:17" x14ac:dyDescent="0.35">
      <c r="P68" s="27">
        <v>63</v>
      </c>
      <c r="Q68" s="28" t="s">
        <v>65</v>
      </c>
    </row>
    <row r="69" spans="16:17" x14ac:dyDescent="0.35">
      <c r="P69" s="27">
        <v>64</v>
      </c>
      <c r="Q69" s="28" t="s">
        <v>65</v>
      </c>
    </row>
    <row r="70" spans="16:17" x14ac:dyDescent="0.35">
      <c r="P70" s="27">
        <v>65</v>
      </c>
      <c r="Q70" s="28" t="s">
        <v>65</v>
      </c>
    </row>
    <row r="71" spans="16:17" x14ac:dyDescent="0.35">
      <c r="P71" s="27">
        <v>66</v>
      </c>
      <c r="Q71" s="28" t="s">
        <v>65</v>
      </c>
    </row>
    <row r="72" spans="16:17" x14ac:dyDescent="0.35">
      <c r="P72" s="27">
        <v>67</v>
      </c>
      <c r="Q72" s="28" t="s">
        <v>65</v>
      </c>
    </row>
    <row r="73" spans="16:17" x14ac:dyDescent="0.35">
      <c r="P73" s="27">
        <v>68</v>
      </c>
      <c r="Q73" s="28" t="s">
        <v>65</v>
      </c>
    </row>
    <row r="74" spans="16:17" x14ac:dyDescent="0.35">
      <c r="P74" s="27">
        <v>69</v>
      </c>
      <c r="Q74" s="28" t="s">
        <v>65</v>
      </c>
    </row>
    <row r="75" spans="16:17" x14ac:dyDescent="0.35">
      <c r="P75" s="34">
        <v>69.5</v>
      </c>
      <c r="Q75" s="34" t="s">
        <v>66</v>
      </c>
    </row>
    <row r="76" spans="16:17" x14ac:dyDescent="0.35">
      <c r="P76" s="27">
        <v>70</v>
      </c>
      <c r="Q76" s="28" t="s">
        <v>66</v>
      </c>
    </row>
    <row r="77" spans="16:17" x14ac:dyDescent="0.35">
      <c r="P77" s="27">
        <v>71</v>
      </c>
      <c r="Q77" s="28" t="s">
        <v>66</v>
      </c>
    </row>
    <row r="78" spans="16:17" x14ac:dyDescent="0.35">
      <c r="P78" s="27">
        <v>72</v>
      </c>
      <c r="Q78" s="28" t="s">
        <v>66</v>
      </c>
    </row>
    <row r="79" spans="16:17" x14ac:dyDescent="0.35">
      <c r="P79" s="27">
        <v>73</v>
      </c>
      <c r="Q79" s="28" t="s">
        <v>66</v>
      </c>
    </row>
    <row r="80" spans="16:17" x14ac:dyDescent="0.35">
      <c r="P80" s="27">
        <v>74</v>
      </c>
      <c r="Q80" s="28" t="s">
        <v>66</v>
      </c>
    </row>
    <row r="81" spans="16:17" x14ac:dyDescent="0.35">
      <c r="P81" s="27">
        <v>75</v>
      </c>
      <c r="Q81" s="28" t="s">
        <v>66</v>
      </c>
    </row>
    <row r="82" spans="16:17" x14ac:dyDescent="0.35">
      <c r="P82" s="27">
        <v>76</v>
      </c>
      <c r="Q82" s="28" t="s">
        <v>66</v>
      </c>
    </row>
    <row r="83" spans="16:17" x14ac:dyDescent="0.35">
      <c r="P83" s="27">
        <v>77</v>
      </c>
      <c r="Q83" s="28" t="s">
        <v>66</v>
      </c>
    </row>
    <row r="84" spans="16:17" x14ac:dyDescent="0.35">
      <c r="P84" s="27">
        <v>78</v>
      </c>
      <c r="Q84" s="28" t="s">
        <v>66</v>
      </c>
    </row>
    <row r="85" spans="16:17" x14ac:dyDescent="0.35">
      <c r="P85" s="27">
        <v>79</v>
      </c>
      <c r="Q85" s="28" t="s">
        <v>66</v>
      </c>
    </row>
    <row r="86" spans="16:17" x14ac:dyDescent="0.35">
      <c r="P86" s="34">
        <v>79.5</v>
      </c>
      <c r="Q86" s="34" t="s">
        <v>49</v>
      </c>
    </row>
    <row r="87" spans="16:17" x14ac:dyDescent="0.35">
      <c r="P87" s="27">
        <v>80</v>
      </c>
      <c r="Q87" s="28" t="s">
        <v>49</v>
      </c>
    </row>
    <row r="88" spans="16:17" x14ac:dyDescent="0.35">
      <c r="P88" s="27">
        <v>81</v>
      </c>
      <c r="Q88" s="28" t="s">
        <v>49</v>
      </c>
    </row>
    <row r="89" spans="16:17" x14ac:dyDescent="0.35">
      <c r="P89" s="27">
        <v>82</v>
      </c>
      <c r="Q89" s="28" t="s">
        <v>49</v>
      </c>
    </row>
    <row r="90" spans="16:17" x14ac:dyDescent="0.35">
      <c r="P90" s="27">
        <v>83</v>
      </c>
      <c r="Q90" s="28" t="s">
        <v>49</v>
      </c>
    </row>
    <row r="91" spans="16:17" x14ac:dyDescent="0.35">
      <c r="P91" s="27">
        <v>84</v>
      </c>
      <c r="Q91" s="28" t="s">
        <v>49</v>
      </c>
    </row>
    <row r="92" spans="16:17" x14ac:dyDescent="0.35">
      <c r="P92" s="27">
        <v>85</v>
      </c>
      <c r="Q92" s="28" t="s">
        <v>49</v>
      </c>
    </row>
    <row r="93" spans="16:17" x14ac:dyDescent="0.35">
      <c r="P93" s="27">
        <v>86</v>
      </c>
      <c r="Q93" s="28" t="s">
        <v>49</v>
      </c>
    </row>
    <row r="94" spans="16:17" x14ac:dyDescent="0.35">
      <c r="P94" s="27">
        <v>87</v>
      </c>
      <c r="Q94" s="28" t="s">
        <v>49</v>
      </c>
    </row>
    <row r="95" spans="16:17" x14ac:dyDescent="0.35">
      <c r="P95" s="27">
        <v>88</v>
      </c>
      <c r="Q95" s="28" t="s">
        <v>49</v>
      </c>
    </row>
    <row r="96" spans="16:17" x14ac:dyDescent="0.35">
      <c r="P96" s="27">
        <v>89</v>
      </c>
      <c r="Q96" s="28" t="s">
        <v>49</v>
      </c>
    </row>
    <row r="97" spans="16:17" x14ac:dyDescent="0.35">
      <c r="P97" s="27">
        <v>90</v>
      </c>
      <c r="Q97" s="28" t="s">
        <v>49</v>
      </c>
    </row>
    <row r="98" spans="16:17" x14ac:dyDescent="0.35">
      <c r="P98" s="27">
        <v>91</v>
      </c>
      <c r="Q98" s="28" t="s">
        <v>49</v>
      </c>
    </row>
    <row r="99" spans="16:17" x14ac:dyDescent="0.35">
      <c r="P99" s="27">
        <v>92</v>
      </c>
      <c r="Q99" s="28" t="s">
        <v>49</v>
      </c>
    </row>
    <row r="100" spans="16:17" x14ac:dyDescent="0.35">
      <c r="P100" s="27">
        <v>93</v>
      </c>
      <c r="Q100" s="28" t="s">
        <v>49</v>
      </c>
    </row>
    <row r="101" spans="16:17" x14ac:dyDescent="0.35">
      <c r="P101" s="27">
        <v>94</v>
      </c>
      <c r="Q101" s="28" t="s">
        <v>49</v>
      </c>
    </row>
    <row r="102" spans="16:17" x14ac:dyDescent="0.35">
      <c r="P102" s="27">
        <v>95</v>
      </c>
      <c r="Q102" s="28" t="s">
        <v>49</v>
      </c>
    </row>
    <row r="103" spans="16:17" x14ac:dyDescent="0.35">
      <c r="P103" s="27">
        <v>96</v>
      </c>
      <c r="Q103" s="28" t="s">
        <v>49</v>
      </c>
    </row>
    <row r="104" spans="16:17" x14ac:dyDescent="0.35">
      <c r="P104" s="34">
        <v>97</v>
      </c>
      <c r="Q104" s="28" t="s">
        <v>49</v>
      </c>
    </row>
    <row r="105" spans="16:17" x14ac:dyDescent="0.35">
      <c r="P105" s="34">
        <v>98</v>
      </c>
      <c r="Q105" s="28" t="s">
        <v>49</v>
      </c>
    </row>
    <row r="106" spans="16:17" x14ac:dyDescent="0.35">
      <c r="P106" s="34">
        <v>99</v>
      </c>
      <c r="Q106" s="28" t="s">
        <v>49</v>
      </c>
    </row>
    <row r="107" spans="16:17" x14ac:dyDescent="0.35">
      <c r="P107" s="34">
        <v>100</v>
      </c>
      <c r="Q107" s="28" t="s">
        <v>49</v>
      </c>
    </row>
  </sheetData>
  <mergeCells count="47">
    <mergeCell ref="D44:N44"/>
    <mergeCell ref="D8:N8"/>
    <mergeCell ref="D9:N9"/>
    <mergeCell ref="D10:N10"/>
    <mergeCell ref="D12:N12"/>
    <mergeCell ref="D11:N11"/>
    <mergeCell ref="C13:N14"/>
    <mergeCell ref="D17:N17"/>
    <mergeCell ref="D18:N18"/>
    <mergeCell ref="D19:N19"/>
    <mergeCell ref="D20:N20"/>
    <mergeCell ref="A25:A28"/>
    <mergeCell ref="B29:B30"/>
    <mergeCell ref="C29:N30"/>
    <mergeCell ref="D25:N25"/>
    <mergeCell ref="D26:N26"/>
    <mergeCell ref="D27:N27"/>
    <mergeCell ref="D28:N28"/>
    <mergeCell ref="B21:B22"/>
    <mergeCell ref="C21:N22"/>
    <mergeCell ref="A9:A12"/>
    <mergeCell ref="B13:B14"/>
    <mergeCell ref="A17:A20"/>
    <mergeCell ref="A1:L1"/>
    <mergeCell ref="A2:F2"/>
    <mergeCell ref="G2:J2"/>
    <mergeCell ref="A4:F4"/>
    <mergeCell ref="G4:J4"/>
    <mergeCell ref="K2:N2"/>
    <mergeCell ref="A3:F3"/>
    <mergeCell ref="G3:J3"/>
    <mergeCell ref="A48:A50"/>
    <mergeCell ref="B48:N50"/>
    <mergeCell ref="B45:B46"/>
    <mergeCell ref="D32:N32"/>
    <mergeCell ref="D33:N33"/>
    <mergeCell ref="D34:N34"/>
    <mergeCell ref="D35:N35"/>
    <mergeCell ref="A33:A36"/>
    <mergeCell ref="B37:B38"/>
    <mergeCell ref="C37:N38"/>
    <mergeCell ref="C45:N46"/>
    <mergeCell ref="A41:A44"/>
    <mergeCell ref="D36:N36"/>
    <mergeCell ref="D41:N41"/>
    <mergeCell ref="D42:N42"/>
    <mergeCell ref="D43:N43"/>
  </mergeCells>
  <phoneticPr fontId="0" type="noConversion"/>
  <conditionalFormatting sqref="P9:IV9 A9 B9:B12 B17:B20">
    <cfRule type="cellIs" priority="1" stopIfTrue="1" operator="lessThanOrEqual">
      <formula>5</formula>
    </cfRule>
  </conditionalFormatting>
  <pageMargins left="0" right="0" top="0" bottom="0" header="0" footer="0"/>
  <pageSetup paperSize="9" scale="95" orientation="landscape" horizontalDpi="4294967294" verticalDpi="4294967294"/>
  <headerFooter alignWithMargins="0"/>
  <rowBreaks count="3" manualBreakCount="3">
    <brk id="22" max="13" man="1"/>
    <brk id="38" max="13" man="1"/>
    <brk id="54" max="16383" man="1"/>
  </rowBreaks>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tabSelected="1" zoomScale="70" zoomScaleNormal="70" workbookViewId="0">
      <pane ySplit="6" topLeftCell="A7" activePane="bottomLeft" state="frozenSplit"/>
      <selection pane="bottomLeft" activeCell="B48" sqref="B48:N50"/>
    </sheetView>
  </sheetViews>
  <sheetFormatPr defaultColWidth="11.42578125" defaultRowHeight="18" x14ac:dyDescent="0.35"/>
  <cols>
    <col min="1" max="1" width="14.7109375" style="12" customWidth="1"/>
    <col min="2" max="2" width="19.85546875" style="37" customWidth="1"/>
    <col min="3" max="3" width="14.4257812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customWidth="1"/>
    <col min="16" max="17" width="9.140625" style="12" hidden="1" customWidth="1"/>
    <col min="18" max="18" width="11.42578125" style="12" customWidth="1"/>
    <col min="19" max="19" width="10.140625" style="12" customWidth="1"/>
    <col min="20" max="25" width="9.140625" style="12" hidden="1" customWidth="1"/>
    <col min="26" max="16384" width="11.42578125" style="12"/>
  </cols>
  <sheetData>
    <row r="1" spans="1:25" ht="20.100000000000001" customHeight="1" thickBot="1" x14ac:dyDescent="0.4">
      <c r="A1" s="316" t="s">
        <v>32</v>
      </c>
      <c r="B1" s="316"/>
      <c r="C1" s="316"/>
      <c r="D1" s="316"/>
      <c r="E1" s="316"/>
      <c r="F1" s="316"/>
      <c r="G1" s="316"/>
      <c r="H1" s="316"/>
      <c r="I1" s="316"/>
      <c r="J1" s="316"/>
      <c r="K1" s="317"/>
      <c r="L1" s="317"/>
      <c r="M1" s="24"/>
      <c r="N1" s="24"/>
      <c r="O1" s="161" t="str">
        <f>'Output Packet (OP) Checklist'!$O$1</f>
        <v>Output Packet Workbook version 1.4.1 February 2009</v>
      </c>
    </row>
    <row r="2" spans="1:25" s="58" customFormat="1" ht="17.100000000000001" customHeight="1" thickTop="1" thickBot="1" x14ac:dyDescent="0.35">
      <c r="A2" s="262" t="str">
        <f>'Output Packet (OP) Checklist'!A2:F2</f>
        <v>ASSOCIATE NAME: Patrick Padden</v>
      </c>
      <c r="B2" s="263"/>
      <c r="C2" s="264"/>
      <c r="D2" s="265"/>
      <c r="E2" s="265"/>
      <c r="F2" s="266"/>
      <c r="G2" s="262" t="str">
        <f>'Output Packet (OP) Checklist'!G2:K2</f>
        <v>OUTPUT PACKET NUMBER: 3</v>
      </c>
      <c r="H2" s="267"/>
      <c r="I2" s="267"/>
      <c r="J2" s="268"/>
      <c r="K2" s="184"/>
      <c r="L2" s="185"/>
      <c r="M2" s="185"/>
      <c r="N2" s="185"/>
      <c r="O2" s="139"/>
    </row>
    <row r="3" spans="1:25" s="58" customFormat="1" ht="17.100000000000001" customHeight="1" thickTop="1" thickBot="1" x14ac:dyDescent="0.35">
      <c r="A3" s="262" t="str">
        <f>'Output Packet (OP) Checklist'!A3:F3</f>
        <v>OUTPUT REVIEWER: Valerie Seitz</v>
      </c>
      <c r="B3" s="263"/>
      <c r="C3" s="264"/>
      <c r="D3" s="265"/>
      <c r="E3" s="265"/>
      <c r="F3" s="266"/>
      <c r="G3" s="278" t="str">
        <f>'Output Packet (OP) Checklist'!G3:K3</f>
        <v>DATE SUBMITTED:  10-22-12</v>
      </c>
      <c r="H3" s="295"/>
      <c r="I3" s="295"/>
      <c r="J3" s="296"/>
      <c r="K3" s="59"/>
      <c r="L3" s="24"/>
      <c r="M3" s="24"/>
      <c r="N3" s="24"/>
      <c r="O3" s="57"/>
    </row>
    <row r="4" spans="1:25" s="58" customFormat="1" ht="17.100000000000001" customHeight="1" thickTop="1" thickBot="1" x14ac:dyDescent="0.35">
      <c r="A4" s="269" t="str">
        <f>'Output Packet (OP) Checklist'!A4:F4</f>
        <v>PEER REVIEWER: Coco Gordon</v>
      </c>
      <c r="B4" s="270"/>
      <c r="C4" s="271"/>
      <c r="D4" s="272"/>
      <c r="E4" s="272"/>
      <c r="F4" s="273"/>
      <c r="G4" s="274" t="str">
        <f>'Output Packet (OP) Checklist'!G4:K4</f>
        <v>ORIENTATION VENUE: RDI</v>
      </c>
      <c r="H4" s="275"/>
      <c r="I4" s="275"/>
      <c r="J4" s="276"/>
      <c r="K4" s="56"/>
      <c r="L4" s="56"/>
      <c r="M4" s="55"/>
      <c r="N4" s="56"/>
      <c r="O4" s="57"/>
      <c r="P4" s="60">
        <v>1</v>
      </c>
      <c r="Q4" s="61" t="s">
        <v>50</v>
      </c>
    </row>
    <row r="5" spans="1:25" s="73" customFormat="1" ht="17.100000000000001" customHeight="1" thickTop="1" x14ac:dyDescent="0.35">
      <c r="A5" s="91" t="s">
        <v>125</v>
      </c>
      <c r="B5" s="131"/>
      <c r="C5" s="132"/>
      <c r="D5" s="133"/>
      <c r="E5" s="133"/>
      <c r="F5" s="133"/>
      <c r="G5" s="131"/>
      <c r="H5" s="24"/>
      <c r="I5" s="24"/>
      <c r="J5" s="24"/>
      <c r="K5" s="97"/>
      <c r="L5" s="97"/>
      <c r="M5" s="98"/>
      <c r="N5" s="97"/>
      <c r="O5" s="83"/>
      <c r="P5" s="99"/>
      <c r="Q5" s="100"/>
    </row>
    <row r="6" spans="1:25" s="73" customFormat="1" ht="17.100000000000001" customHeight="1" x14ac:dyDescent="0.35">
      <c r="A6" s="160" t="s">
        <v>22</v>
      </c>
      <c r="B6" s="131"/>
      <c r="C6" s="132"/>
      <c r="D6" s="133"/>
      <c r="E6" s="133"/>
      <c r="F6" s="133"/>
      <c r="G6" s="131"/>
      <c r="H6" s="24"/>
      <c r="I6" s="24"/>
      <c r="J6" s="24"/>
      <c r="K6" s="97"/>
      <c r="L6" s="97"/>
      <c r="M6" s="98"/>
      <c r="N6" s="97"/>
      <c r="O6" s="83"/>
      <c r="P6" s="99"/>
      <c r="Q6" s="100"/>
    </row>
    <row r="7" spans="1:25" ht="15" customHeight="1" x14ac:dyDescent="0.3">
      <c r="A7" s="30"/>
      <c r="B7" s="18"/>
      <c r="C7" s="31"/>
      <c r="D7" s="31"/>
      <c r="E7" s="31"/>
      <c r="F7" s="32"/>
      <c r="G7" s="32"/>
      <c r="H7" s="32"/>
      <c r="I7" s="33"/>
      <c r="J7" s="33"/>
      <c r="K7" s="33"/>
      <c r="L7" s="34"/>
      <c r="M7" s="33"/>
      <c r="N7" s="34"/>
      <c r="O7" s="29"/>
      <c r="P7" s="27">
        <v>2</v>
      </c>
      <c r="Q7" s="28" t="s">
        <v>50</v>
      </c>
    </row>
    <row r="8" spans="1:25" ht="42" customHeight="1" x14ac:dyDescent="0.3">
      <c r="A8" s="9"/>
      <c r="B8" s="138" t="s">
        <v>126</v>
      </c>
      <c r="C8" s="35"/>
      <c r="D8" s="313"/>
      <c r="E8" s="314"/>
      <c r="F8" s="314"/>
      <c r="G8" s="314"/>
      <c r="H8" s="314"/>
      <c r="I8" s="314"/>
      <c r="J8" s="314"/>
      <c r="K8" s="314"/>
      <c r="L8" s="314"/>
      <c r="M8" s="314"/>
      <c r="N8" s="315"/>
      <c r="O8" s="29"/>
      <c r="P8" s="27">
        <v>3</v>
      </c>
      <c r="Q8" s="28" t="s">
        <v>50</v>
      </c>
    </row>
    <row r="9" spans="1:25" ht="48" customHeight="1" x14ac:dyDescent="0.3">
      <c r="A9" s="252" t="s">
        <v>3</v>
      </c>
      <c r="B9" s="17" t="str">
        <f>' Description of PoDAPO Criteria'!B7</f>
        <v>Editing, shape, size</v>
      </c>
      <c r="C9" s="35" t="s">
        <v>82</v>
      </c>
      <c r="D9" s="313" t="s">
        <v>170</v>
      </c>
      <c r="E9" s="314"/>
      <c r="F9" s="314"/>
      <c r="G9" s="314"/>
      <c r="H9" s="314"/>
      <c r="I9" s="314"/>
      <c r="J9" s="314"/>
      <c r="K9" s="314"/>
      <c r="L9" s="314"/>
      <c r="M9" s="314"/>
      <c r="N9" s="315"/>
      <c r="O9" s="29"/>
      <c r="P9" s="27">
        <v>4</v>
      </c>
      <c r="Q9" s="28" t="s">
        <v>50</v>
      </c>
      <c r="T9" s="12">
        <v>5</v>
      </c>
      <c r="U9" s="12">
        <v>3.95</v>
      </c>
      <c r="V9" s="12">
        <v>3.45</v>
      </c>
      <c r="W9" s="12">
        <v>2.95</v>
      </c>
      <c r="X9" s="12">
        <v>2.4500000000000002</v>
      </c>
      <c r="Y9" s="12">
        <v>1.95</v>
      </c>
    </row>
    <row r="10" spans="1:25" ht="46.5" customHeight="1" x14ac:dyDescent="0.3">
      <c r="A10" s="242"/>
      <c r="B10" s="17" t="str">
        <f>' Description of PoDAPO Criteria'!B8</f>
        <v>Mix of media, genres and styles</v>
      </c>
      <c r="C10" s="35" t="s">
        <v>82</v>
      </c>
      <c r="D10" s="313" t="s">
        <v>171</v>
      </c>
      <c r="E10" s="314"/>
      <c r="F10" s="314"/>
      <c r="G10" s="314"/>
      <c r="H10" s="314"/>
      <c r="I10" s="314"/>
      <c r="J10" s="314"/>
      <c r="K10" s="314"/>
      <c r="L10" s="314"/>
      <c r="M10" s="314"/>
      <c r="N10" s="315"/>
      <c r="O10" s="29"/>
      <c r="P10" s="27">
        <v>5</v>
      </c>
      <c r="Q10" s="28" t="s">
        <v>50</v>
      </c>
      <c r="T10" s="12">
        <v>4.5</v>
      </c>
      <c r="U10" s="12">
        <v>3.5</v>
      </c>
      <c r="V10" s="12">
        <v>3</v>
      </c>
      <c r="W10" s="12">
        <v>2.5</v>
      </c>
      <c r="X10" s="12">
        <v>2</v>
      </c>
      <c r="Y10" s="12">
        <v>0</v>
      </c>
    </row>
    <row r="11" spans="1:25" ht="48" customHeight="1" x14ac:dyDescent="0.3">
      <c r="A11" s="242"/>
      <c r="B11" s="17" t="str">
        <f>' Description of PoDAPO Criteria'!B9</f>
        <v>Structure, flow and use of illustrations and examples</v>
      </c>
      <c r="C11" s="35" t="s">
        <v>82</v>
      </c>
      <c r="D11" s="313" t="s">
        <v>172</v>
      </c>
      <c r="E11" s="314"/>
      <c r="F11" s="314"/>
      <c r="G11" s="314"/>
      <c r="H11" s="314"/>
      <c r="I11" s="314"/>
      <c r="J11" s="314"/>
      <c r="K11" s="314"/>
      <c r="L11" s="314"/>
      <c r="M11" s="314"/>
      <c r="N11" s="315"/>
      <c r="O11" s="29"/>
      <c r="P11" s="27">
        <v>6</v>
      </c>
      <c r="Q11" s="28" t="s">
        <v>50</v>
      </c>
      <c r="T11" s="12">
        <v>4</v>
      </c>
    </row>
    <row r="12" spans="1:25" ht="54" customHeight="1" x14ac:dyDescent="0.3">
      <c r="A12" s="242"/>
      <c r="B12" s="17" t="str">
        <f>' Description of PoDAPO Criteria'!B10</f>
        <v>Management of Output Packet Creation</v>
      </c>
      <c r="C12" s="35" t="s">
        <v>82</v>
      </c>
      <c r="D12" s="313" t="s">
        <v>173</v>
      </c>
      <c r="E12" s="314"/>
      <c r="F12" s="314"/>
      <c r="G12" s="314"/>
      <c r="H12" s="314"/>
      <c r="I12" s="314"/>
      <c r="J12" s="314"/>
      <c r="K12" s="314"/>
      <c r="L12" s="314"/>
      <c r="M12" s="314"/>
      <c r="N12" s="315"/>
      <c r="O12" s="29"/>
      <c r="P12" s="27">
        <v>7</v>
      </c>
      <c r="Q12" s="28" t="s">
        <v>50</v>
      </c>
    </row>
    <row r="13" spans="1:25" ht="16.5" x14ac:dyDescent="0.3">
      <c r="A13" s="29"/>
      <c r="B13" s="306" t="s">
        <v>132</v>
      </c>
      <c r="C13" s="253" t="s">
        <v>174</v>
      </c>
      <c r="D13" s="254"/>
      <c r="E13" s="254"/>
      <c r="F13" s="254"/>
      <c r="G13" s="254"/>
      <c r="H13" s="254"/>
      <c r="I13" s="254"/>
      <c r="J13" s="254"/>
      <c r="K13" s="254"/>
      <c r="L13" s="254"/>
      <c r="M13" s="254"/>
      <c r="N13" s="255"/>
      <c r="O13" s="29"/>
      <c r="P13" s="27">
        <v>8</v>
      </c>
      <c r="Q13" s="28" t="s">
        <v>50</v>
      </c>
    </row>
    <row r="14" spans="1:25" ht="16.5" x14ac:dyDescent="0.3">
      <c r="A14" s="29"/>
      <c r="B14" s="307"/>
      <c r="C14" s="256"/>
      <c r="D14" s="257"/>
      <c r="E14" s="257"/>
      <c r="F14" s="257"/>
      <c r="G14" s="257"/>
      <c r="H14" s="257"/>
      <c r="I14" s="257"/>
      <c r="J14" s="257"/>
      <c r="K14" s="257"/>
      <c r="L14" s="257"/>
      <c r="M14" s="257"/>
      <c r="N14" s="258"/>
      <c r="O14" s="29"/>
      <c r="P14" s="27">
        <v>9</v>
      </c>
      <c r="Q14" s="28" t="s">
        <v>50</v>
      </c>
    </row>
    <row r="15" spans="1:25" ht="15" customHeight="1" x14ac:dyDescent="0.3">
      <c r="B15" s="137"/>
      <c r="C15" s="29"/>
      <c r="D15" s="29"/>
      <c r="E15" s="29"/>
      <c r="F15" s="29"/>
      <c r="G15" s="29"/>
      <c r="H15" s="29"/>
      <c r="I15" s="29"/>
      <c r="J15" s="29"/>
      <c r="K15" s="29"/>
      <c r="L15" s="29"/>
      <c r="M15" s="29"/>
      <c r="N15" s="29"/>
      <c r="O15" s="29"/>
      <c r="P15" s="27">
        <v>10</v>
      </c>
      <c r="Q15" s="28" t="s">
        <v>50</v>
      </c>
    </row>
    <row r="16" spans="1:25" ht="39.75" customHeight="1" x14ac:dyDescent="0.3">
      <c r="A16" s="9"/>
      <c r="B16" s="138" t="s">
        <v>126</v>
      </c>
      <c r="C16" s="29"/>
      <c r="D16" s="29"/>
      <c r="E16" s="29"/>
      <c r="F16" s="29"/>
      <c r="G16" s="29"/>
      <c r="H16" s="29"/>
      <c r="I16" s="29"/>
      <c r="J16" s="29"/>
      <c r="K16" s="29"/>
      <c r="L16" s="29"/>
      <c r="M16" s="29"/>
      <c r="N16" s="29"/>
      <c r="O16" s="29"/>
      <c r="P16" s="27">
        <v>11</v>
      </c>
      <c r="Q16" s="28" t="s">
        <v>50</v>
      </c>
    </row>
    <row r="17" spans="1:17" ht="45" customHeight="1" x14ac:dyDescent="0.3">
      <c r="A17" s="241" t="s">
        <v>68</v>
      </c>
      <c r="B17" s="17" t="str">
        <f>' Description of PoDAPO Criteria'!B15</f>
        <v>Articulation of Approach</v>
      </c>
      <c r="C17" s="35" t="s">
        <v>82</v>
      </c>
      <c r="D17" s="313" t="s">
        <v>175</v>
      </c>
      <c r="E17" s="314"/>
      <c r="F17" s="314"/>
      <c r="G17" s="314"/>
      <c r="H17" s="314"/>
      <c r="I17" s="314"/>
      <c r="J17" s="314"/>
      <c r="K17" s="314"/>
      <c r="L17" s="314"/>
      <c r="M17" s="314"/>
      <c r="N17" s="315"/>
      <c r="O17" s="29"/>
      <c r="P17" s="27">
        <v>12</v>
      </c>
      <c r="Q17" s="28" t="s">
        <v>50</v>
      </c>
    </row>
    <row r="18" spans="1:17" ht="45" customHeight="1" x14ac:dyDescent="0.3">
      <c r="A18" s="242"/>
      <c r="B18" s="17" t="str">
        <f>' Description of PoDAPO Criteria'!B16</f>
        <v>Project</v>
      </c>
      <c r="C18" s="35" t="s">
        <v>82</v>
      </c>
      <c r="D18" s="313" t="s">
        <v>176</v>
      </c>
      <c r="E18" s="314"/>
      <c r="F18" s="314"/>
      <c r="G18" s="314"/>
      <c r="H18" s="314"/>
      <c r="I18" s="314"/>
      <c r="J18" s="314"/>
      <c r="K18" s="314"/>
      <c r="L18" s="314"/>
      <c r="M18" s="314"/>
      <c r="N18" s="315"/>
      <c r="O18" s="29"/>
      <c r="P18" s="27">
        <v>13</v>
      </c>
      <c r="Q18" s="28" t="s">
        <v>50</v>
      </c>
    </row>
    <row r="19" spans="1:17" ht="45" customHeight="1" x14ac:dyDescent="0.3">
      <c r="A19" s="242"/>
      <c r="B19" s="17" t="str">
        <f>' Description of PoDAPO Criteria'!B17</f>
        <v>Output Packet</v>
      </c>
      <c r="C19" s="35" t="s">
        <v>82</v>
      </c>
      <c r="D19" s="313" t="s">
        <v>177</v>
      </c>
      <c r="E19" s="314"/>
      <c r="F19" s="314"/>
      <c r="G19" s="314"/>
      <c r="H19" s="314"/>
      <c r="I19" s="314"/>
      <c r="J19" s="314"/>
      <c r="K19" s="314"/>
      <c r="L19" s="314"/>
      <c r="M19" s="314"/>
      <c r="N19" s="315"/>
      <c r="O19" s="29"/>
      <c r="P19" s="27">
        <v>14</v>
      </c>
      <c r="Q19" s="28" t="s">
        <v>50</v>
      </c>
    </row>
    <row r="20" spans="1:17" ht="52.5" customHeight="1" x14ac:dyDescent="0.3">
      <c r="A20" s="242"/>
      <c r="B20" s="17" t="str">
        <f>' Description of PoDAPO Criteria'!B18</f>
        <v>Critical Evaluation &amp; Thinking</v>
      </c>
      <c r="C20" s="35" t="s">
        <v>82</v>
      </c>
      <c r="D20" s="313" t="s">
        <v>178</v>
      </c>
      <c r="E20" s="314"/>
      <c r="F20" s="314"/>
      <c r="G20" s="314"/>
      <c r="H20" s="314"/>
      <c r="I20" s="314"/>
      <c r="J20" s="314"/>
      <c r="K20" s="314"/>
      <c r="L20" s="314"/>
      <c r="M20" s="314"/>
      <c r="N20" s="315"/>
      <c r="O20" s="29"/>
      <c r="P20" s="27">
        <v>15</v>
      </c>
      <c r="Q20" s="28" t="s">
        <v>50</v>
      </c>
    </row>
    <row r="21" spans="1:17" ht="15" customHeight="1" x14ac:dyDescent="0.3">
      <c r="A21" s="29"/>
      <c r="B21" s="306" t="s">
        <v>132</v>
      </c>
      <c r="C21" s="245"/>
      <c r="D21" s="246"/>
      <c r="E21" s="246"/>
      <c r="F21" s="246"/>
      <c r="G21" s="246"/>
      <c r="H21" s="246"/>
      <c r="I21" s="246"/>
      <c r="J21" s="246"/>
      <c r="K21" s="246"/>
      <c r="L21" s="246"/>
      <c r="M21" s="246"/>
      <c r="N21" s="247"/>
      <c r="O21" s="29"/>
      <c r="P21" s="27">
        <v>16</v>
      </c>
      <c r="Q21" s="28" t="s">
        <v>50</v>
      </c>
    </row>
    <row r="22" spans="1:17" ht="16.5" x14ac:dyDescent="0.3">
      <c r="A22" s="29"/>
      <c r="B22" s="307"/>
      <c r="C22" s="248"/>
      <c r="D22" s="249"/>
      <c r="E22" s="249"/>
      <c r="F22" s="249"/>
      <c r="G22" s="249"/>
      <c r="H22" s="249"/>
      <c r="I22" s="249"/>
      <c r="J22" s="249"/>
      <c r="K22" s="249"/>
      <c r="L22" s="249"/>
      <c r="M22" s="249"/>
      <c r="N22" s="250"/>
      <c r="O22" s="29"/>
      <c r="P22" s="27">
        <v>17</v>
      </c>
      <c r="Q22" s="28" t="s">
        <v>50</v>
      </c>
    </row>
    <row r="23" spans="1:17" ht="15" customHeight="1" x14ac:dyDescent="0.3">
      <c r="B23" s="18"/>
      <c r="C23" s="29"/>
      <c r="D23" s="29"/>
      <c r="E23" s="29"/>
      <c r="F23" s="29"/>
      <c r="G23" s="29"/>
      <c r="H23" s="29"/>
      <c r="I23" s="29"/>
      <c r="J23" s="29"/>
      <c r="K23" s="29"/>
      <c r="L23" s="29"/>
      <c r="M23" s="29"/>
      <c r="N23" s="29"/>
      <c r="O23" s="29"/>
      <c r="P23" s="27">
        <v>18</v>
      </c>
      <c r="Q23" s="28" t="s">
        <v>50</v>
      </c>
    </row>
    <row r="24" spans="1:17" ht="39.75" customHeight="1" x14ac:dyDescent="0.3">
      <c r="A24" s="9"/>
      <c r="B24" s="152" t="s">
        <v>52</v>
      </c>
      <c r="C24" s="29"/>
      <c r="D24" s="29"/>
      <c r="E24" s="29"/>
      <c r="F24" s="29"/>
      <c r="G24" s="29"/>
      <c r="H24" s="29"/>
      <c r="I24" s="29"/>
      <c r="J24" s="29"/>
      <c r="K24" s="29"/>
      <c r="L24" s="29"/>
      <c r="M24" s="29"/>
      <c r="N24" s="29"/>
      <c r="O24" s="29"/>
      <c r="P24" s="27">
        <v>19</v>
      </c>
      <c r="Q24" s="28" t="s">
        <v>50</v>
      </c>
    </row>
    <row r="25" spans="1:17" ht="48" customHeight="1" x14ac:dyDescent="0.3">
      <c r="A25" s="281" t="s">
        <v>75</v>
      </c>
      <c r="B25" s="19" t="str">
        <f>' Description of PoDAPO Criteria'!B23</f>
        <v>Concrete Experience (Awareness in action)</v>
      </c>
      <c r="C25" s="36" t="s">
        <v>82</v>
      </c>
      <c r="D25" s="313" t="s">
        <v>180</v>
      </c>
      <c r="E25" s="314"/>
      <c r="F25" s="314"/>
      <c r="G25" s="314"/>
      <c r="H25" s="314"/>
      <c r="I25" s="314"/>
      <c r="J25" s="314"/>
      <c r="K25" s="314"/>
      <c r="L25" s="314"/>
      <c r="M25" s="314"/>
      <c r="N25" s="315"/>
      <c r="O25" s="29"/>
      <c r="P25" s="27">
        <v>20</v>
      </c>
      <c r="Q25" s="28" t="s">
        <v>50</v>
      </c>
    </row>
    <row r="26" spans="1:17" ht="48" customHeight="1" x14ac:dyDescent="0.3">
      <c r="A26" s="282"/>
      <c r="B26" s="19" t="str">
        <f>' Description of PoDAPO Criteria'!B24</f>
        <v xml:space="preserve"> Reflective Observation (Appraisal of action outcomes)</v>
      </c>
      <c r="C26" s="36" t="s">
        <v>82</v>
      </c>
      <c r="D26" s="313" t="s">
        <v>181</v>
      </c>
      <c r="E26" s="314"/>
      <c r="F26" s="314"/>
      <c r="G26" s="314"/>
      <c r="H26" s="314"/>
      <c r="I26" s="314"/>
      <c r="J26" s="314"/>
      <c r="K26" s="314"/>
      <c r="L26" s="314"/>
      <c r="M26" s="314"/>
      <c r="N26" s="315"/>
      <c r="O26" s="29"/>
      <c r="P26" s="27">
        <v>21</v>
      </c>
      <c r="Q26" s="28" t="s">
        <v>50</v>
      </c>
    </row>
    <row r="27" spans="1:17" ht="75" x14ac:dyDescent="0.3">
      <c r="A27" s="282"/>
      <c r="B27" s="19" t="str">
        <f>' Description of PoDAPO Criteria'!B25</f>
        <v>Abstract Conceptualisation (Use of myths, metaphors, models, theory and research)</v>
      </c>
      <c r="C27" s="36" t="s">
        <v>82</v>
      </c>
      <c r="D27" s="313" t="s">
        <v>182</v>
      </c>
      <c r="E27" s="314"/>
      <c r="F27" s="314"/>
      <c r="G27" s="314"/>
      <c r="H27" s="314"/>
      <c r="I27" s="314"/>
      <c r="J27" s="314"/>
      <c r="K27" s="314"/>
      <c r="L27" s="314"/>
      <c r="M27" s="314"/>
      <c r="N27" s="315"/>
      <c r="O27" s="29"/>
      <c r="P27" s="27">
        <v>22</v>
      </c>
      <c r="Q27" s="28" t="s">
        <v>50</v>
      </c>
    </row>
    <row r="28" spans="1:17" ht="48" customHeight="1" x14ac:dyDescent="0.3">
      <c r="A28" s="282"/>
      <c r="B28" s="19" t="str">
        <f>' Description of PoDAPO Criteria'!B26</f>
        <v>Active Experimentation     (Use of piloting and trails)</v>
      </c>
      <c r="C28" s="36" t="s">
        <v>82</v>
      </c>
      <c r="D28" s="313" t="s">
        <v>183</v>
      </c>
      <c r="E28" s="314"/>
      <c r="F28" s="314"/>
      <c r="G28" s="314"/>
      <c r="H28" s="314"/>
      <c r="I28" s="314"/>
      <c r="J28" s="314"/>
      <c r="K28" s="314"/>
      <c r="L28" s="314"/>
      <c r="M28" s="314"/>
      <c r="N28" s="315"/>
      <c r="O28" s="29"/>
      <c r="P28" s="27">
        <v>23</v>
      </c>
      <c r="Q28" s="28" t="s">
        <v>50</v>
      </c>
    </row>
    <row r="29" spans="1:17" ht="15" customHeight="1" x14ac:dyDescent="0.3">
      <c r="A29" s="29"/>
      <c r="B29" s="306" t="s">
        <v>132</v>
      </c>
      <c r="C29" s="245"/>
      <c r="D29" s="246"/>
      <c r="E29" s="246"/>
      <c r="F29" s="246"/>
      <c r="G29" s="246"/>
      <c r="H29" s="246"/>
      <c r="I29" s="246"/>
      <c r="J29" s="246"/>
      <c r="K29" s="246"/>
      <c r="L29" s="246"/>
      <c r="M29" s="246"/>
      <c r="N29" s="247"/>
      <c r="O29" s="29"/>
      <c r="P29" s="27">
        <v>24</v>
      </c>
      <c r="Q29" s="28" t="s">
        <v>50</v>
      </c>
    </row>
    <row r="30" spans="1:17" ht="16.5" x14ac:dyDescent="0.3">
      <c r="A30" s="29"/>
      <c r="B30" s="307"/>
      <c r="C30" s="248"/>
      <c r="D30" s="249"/>
      <c r="E30" s="249"/>
      <c r="F30" s="249"/>
      <c r="G30" s="249"/>
      <c r="H30" s="249"/>
      <c r="I30" s="249"/>
      <c r="J30" s="249"/>
      <c r="K30" s="249"/>
      <c r="L30" s="249"/>
      <c r="M30" s="249"/>
      <c r="N30" s="250"/>
      <c r="O30" s="29"/>
      <c r="P30" s="27">
        <v>25</v>
      </c>
      <c r="Q30" s="28" t="s">
        <v>50</v>
      </c>
    </row>
    <row r="31" spans="1:17" ht="16.5" x14ac:dyDescent="0.3">
      <c r="B31" s="18"/>
      <c r="C31" s="29"/>
      <c r="D31" s="29"/>
      <c r="E31" s="29"/>
      <c r="F31" s="29"/>
      <c r="G31" s="29"/>
      <c r="H31" s="29"/>
      <c r="I31" s="29"/>
      <c r="J31" s="29"/>
      <c r="K31" s="29"/>
      <c r="L31" s="29"/>
      <c r="M31" s="29"/>
      <c r="N31" s="29"/>
      <c r="O31" s="29"/>
      <c r="P31" s="27">
        <v>26</v>
      </c>
      <c r="Q31" s="28" t="s">
        <v>50</v>
      </c>
    </row>
    <row r="32" spans="1:17" ht="39.75" customHeight="1" x14ac:dyDescent="0.3">
      <c r="A32" s="9"/>
      <c r="B32" s="152" t="s">
        <v>52</v>
      </c>
      <c r="C32" s="36" t="s">
        <v>82</v>
      </c>
      <c r="D32" s="313"/>
      <c r="E32" s="314"/>
      <c r="F32" s="314"/>
      <c r="G32" s="314"/>
      <c r="H32" s="314"/>
      <c r="I32" s="314"/>
      <c r="J32" s="314"/>
      <c r="K32" s="314"/>
      <c r="L32" s="314"/>
      <c r="M32" s="314"/>
      <c r="N32" s="315"/>
      <c r="O32" s="29"/>
      <c r="P32" s="27">
        <v>27</v>
      </c>
      <c r="Q32" s="28" t="s">
        <v>50</v>
      </c>
    </row>
    <row r="33" spans="1:17" ht="48" customHeight="1" x14ac:dyDescent="0.3">
      <c r="A33" s="241" t="s">
        <v>80</v>
      </c>
      <c r="B33" s="19" t="str">
        <f>' Description of PoDAPO Criteria'!B31</f>
        <v>Project management OF PROJECT</v>
      </c>
      <c r="C33" s="36" t="s">
        <v>82</v>
      </c>
      <c r="D33" s="313" t="s">
        <v>184</v>
      </c>
      <c r="E33" s="314"/>
      <c r="F33" s="314"/>
      <c r="G33" s="314"/>
      <c r="H33" s="314"/>
      <c r="I33" s="314"/>
      <c r="J33" s="314"/>
      <c r="K33" s="314"/>
      <c r="L33" s="314"/>
      <c r="M33" s="314"/>
      <c r="N33" s="315"/>
      <c r="O33" s="29"/>
      <c r="P33" s="27">
        <v>28</v>
      </c>
      <c r="Q33" s="28" t="s">
        <v>50</v>
      </c>
    </row>
    <row r="34" spans="1:17" ht="48" customHeight="1" x14ac:dyDescent="0.3">
      <c r="A34" s="242"/>
      <c r="B34" s="19" t="str">
        <f>' Description of PoDAPO Criteria'!B32</f>
        <v>Gains in Competence and attention FOR PROJECT AND OUTPUT</v>
      </c>
      <c r="C34" s="36" t="s">
        <v>82</v>
      </c>
      <c r="D34" s="313" t="s">
        <v>185</v>
      </c>
      <c r="E34" s="314"/>
      <c r="F34" s="314"/>
      <c r="G34" s="314"/>
      <c r="H34" s="314"/>
      <c r="I34" s="314"/>
      <c r="J34" s="314"/>
      <c r="K34" s="314"/>
      <c r="L34" s="314"/>
      <c r="M34" s="314"/>
      <c r="N34" s="315"/>
      <c r="O34" s="29"/>
      <c r="P34" s="27">
        <v>29</v>
      </c>
      <c r="Q34" s="28" t="s">
        <v>50</v>
      </c>
    </row>
    <row r="35" spans="1:17" ht="48" customHeight="1" x14ac:dyDescent="0.3">
      <c r="A35" s="242"/>
      <c r="B35" s="19" t="str">
        <f>' Description of PoDAPO Criteria'!B33</f>
        <v>Collaboration - Engaging with peers and advisors</v>
      </c>
      <c r="C35" s="36" t="s">
        <v>82</v>
      </c>
      <c r="D35" s="313" t="s">
        <v>186</v>
      </c>
      <c r="E35" s="314"/>
      <c r="F35" s="314"/>
      <c r="G35" s="314"/>
      <c r="H35" s="314"/>
      <c r="I35" s="314"/>
      <c r="J35" s="314"/>
      <c r="K35" s="314"/>
      <c r="L35" s="314"/>
      <c r="M35" s="314"/>
      <c r="N35" s="315"/>
      <c r="O35" s="29"/>
      <c r="P35" s="27">
        <v>30</v>
      </c>
      <c r="Q35" s="28" t="s">
        <v>50</v>
      </c>
    </row>
    <row r="36" spans="1:17" ht="48" customHeight="1" x14ac:dyDescent="0.3">
      <c r="A36" s="242"/>
      <c r="B36" s="19" t="str">
        <f>' Description of PoDAPO Criteria'!B34</f>
        <v>Leadership and delegation in Project AND/OR Output</v>
      </c>
      <c r="C36" s="36" t="s">
        <v>82</v>
      </c>
      <c r="D36" s="313" t="s">
        <v>187</v>
      </c>
      <c r="E36" s="314"/>
      <c r="F36" s="314"/>
      <c r="G36" s="314"/>
      <c r="H36" s="314"/>
      <c r="I36" s="314"/>
      <c r="J36" s="314"/>
      <c r="K36" s="314"/>
      <c r="L36" s="314"/>
      <c r="M36" s="314"/>
      <c r="N36" s="315"/>
      <c r="O36" s="29"/>
      <c r="P36" s="27">
        <v>31</v>
      </c>
      <c r="Q36" s="28" t="s">
        <v>50</v>
      </c>
    </row>
    <row r="37" spans="1:17" ht="15" customHeight="1" x14ac:dyDescent="0.3">
      <c r="A37" s="29"/>
      <c r="B37" s="306" t="s">
        <v>132</v>
      </c>
      <c r="C37" s="245"/>
      <c r="D37" s="246"/>
      <c r="E37" s="246"/>
      <c r="F37" s="246"/>
      <c r="G37" s="246"/>
      <c r="H37" s="246"/>
      <c r="I37" s="246"/>
      <c r="J37" s="246"/>
      <c r="K37" s="246"/>
      <c r="L37" s="246"/>
      <c r="M37" s="246"/>
      <c r="N37" s="247"/>
      <c r="O37" s="29"/>
      <c r="P37" s="27">
        <v>32</v>
      </c>
      <c r="Q37" s="28" t="s">
        <v>50</v>
      </c>
    </row>
    <row r="38" spans="1:17" ht="16.5" x14ac:dyDescent="0.3">
      <c r="A38" s="29"/>
      <c r="B38" s="307"/>
      <c r="C38" s="248"/>
      <c r="D38" s="249"/>
      <c r="E38" s="249"/>
      <c r="F38" s="249"/>
      <c r="G38" s="249"/>
      <c r="H38" s="249"/>
      <c r="I38" s="249"/>
      <c r="J38" s="249"/>
      <c r="K38" s="249"/>
      <c r="L38" s="249"/>
      <c r="M38" s="249"/>
      <c r="N38" s="250"/>
      <c r="O38" s="29"/>
      <c r="P38" s="27">
        <v>33</v>
      </c>
      <c r="Q38" s="28" t="s">
        <v>50</v>
      </c>
    </row>
    <row r="39" spans="1:17" s="29" customFormat="1" ht="16.5" x14ac:dyDescent="0.3">
      <c r="A39" s="12"/>
      <c r="B39" s="18"/>
      <c r="P39" s="34">
        <v>34</v>
      </c>
      <c r="Q39" s="34" t="s">
        <v>50</v>
      </c>
    </row>
    <row r="40" spans="1:17" s="29" customFormat="1" ht="39.75" customHeight="1" x14ac:dyDescent="0.3">
      <c r="A40" s="9"/>
      <c r="B40" s="152" t="s">
        <v>52</v>
      </c>
      <c r="P40" s="27">
        <v>35</v>
      </c>
      <c r="Q40" s="28" t="s">
        <v>50</v>
      </c>
    </row>
    <row r="41" spans="1:17" s="29" customFormat="1" ht="48" customHeight="1" x14ac:dyDescent="0.3">
      <c r="A41" s="241" t="s">
        <v>74</v>
      </c>
      <c r="B41" s="17" t="str">
        <f>' Description of PoDAPO Criteria'!B39</f>
        <v>Benefits to Field (Project)</v>
      </c>
      <c r="C41" s="36" t="s">
        <v>82</v>
      </c>
      <c r="D41" s="313" t="s">
        <v>188</v>
      </c>
      <c r="E41" s="314"/>
      <c r="F41" s="314"/>
      <c r="G41" s="314"/>
      <c r="H41" s="314"/>
      <c r="I41" s="314"/>
      <c r="J41" s="314"/>
      <c r="K41" s="314"/>
      <c r="L41" s="314"/>
      <c r="M41" s="314"/>
      <c r="N41" s="315"/>
      <c r="P41" s="27">
        <v>36</v>
      </c>
      <c r="Q41" s="28" t="s">
        <v>50</v>
      </c>
    </row>
    <row r="42" spans="1:17" ht="48" customHeight="1" x14ac:dyDescent="0.3">
      <c r="A42" s="251"/>
      <c r="B42" s="17" t="str">
        <f>' Description of PoDAPO Criteria'!B40</f>
        <v>Gains in Gaian Skillflexes (Professional)</v>
      </c>
      <c r="C42" s="36" t="s">
        <v>82</v>
      </c>
      <c r="D42" s="313" t="s">
        <v>189</v>
      </c>
      <c r="E42" s="314"/>
      <c r="F42" s="314"/>
      <c r="G42" s="314"/>
      <c r="H42" s="314"/>
      <c r="I42" s="314"/>
      <c r="J42" s="314"/>
      <c r="K42" s="314"/>
      <c r="L42" s="314"/>
      <c r="M42" s="314"/>
      <c r="N42" s="315"/>
      <c r="O42" s="29"/>
      <c r="P42" s="27">
        <v>37</v>
      </c>
      <c r="Q42" s="28" t="s">
        <v>50</v>
      </c>
    </row>
    <row r="43" spans="1:17" ht="48" customHeight="1" x14ac:dyDescent="0.3">
      <c r="A43" s="251"/>
      <c r="B43" s="17" t="str">
        <f>' Description of PoDAPO Criteria'!B41</f>
        <v>Internal Growth &amp; Development (Personal)</v>
      </c>
      <c r="C43" s="36" t="s">
        <v>82</v>
      </c>
      <c r="D43" s="313" t="s">
        <v>190</v>
      </c>
      <c r="E43" s="314"/>
      <c r="F43" s="314"/>
      <c r="G43" s="314"/>
      <c r="H43" s="314"/>
      <c r="I43" s="314"/>
      <c r="J43" s="314"/>
      <c r="K43" s="314"/>
      <c r="L43" s="314"/>
      <c r="M43" s="314"/>
      <c r="N43" s="315"/>
      <c r="O43" s="29"/>
      <c r="P43" s="27">
        <v>38</v>
      </c>
      <c r="Q43" s="28" t="s">
        <v>50</v>
      </c>
    </row>
    <row r="44" spans="1:17" ht="48" customHeight="1" x14ac:dyDescent="0.3">
      <c r="A44" s="251"/>
      <c r="B44" s="17" t="str">
        <f>' Description of PoDAPO Criteria'!B42</f>
        <v>Contributes to knowledge commons</v>
      </c>
      <c r="C44" s="36" t="s">
        <v>82</v>
      </c>
      <c r="D44" s="313" t="s">
        <v>191</v>
      </c>
      <c r="E44" s="314"/>
      <c r="F44" s="314"/>
      <c r="G44" s="314"/>
      <c r="H44" s="314"/>
      <c r="I44" s="314"/>
      <c r="J44" s="314"/>
      <c r="K44" s="314"/>
      <c r="L44" s="314"/>
      <c r="M44" s="314"/>
      <c r="N44" s="315"/>
      <c r="O44" s="29"/>
      <c r="P44" s="27">
        <v>39</v>
      </c>
      <c r="Q44" s="28" t="s">
        <v>50</v>
      </c>
    </row>
    <row r="45" spans="1:17" ht="15.75" customHeight="1" x14ac:dyDescent="0.3">
      <c r="A45" s="29"/>
      <c r="B45" s="306" t="s">
        <v>132</v>
      </c>
      <c r="C45" s="245"/>
      <c r="D45" s="246"/>
      <c r="E45" s="246"/>
      <c r="F45" s="246"/>
      <c r="G45" s="246"/>
      <c r="H45" s="246"/>
      <c r="I45" s="246"/>
      <c r="J45" s="246"/>
      <c r="K45" s="246"/>
      <c r="L45" s="246"/>
      <c r="M45" s="246"/>
      <c r="N45" s="247"/>
      <c r="O45" s="29"/>
      <c r="P45" s="34">
        <v>39.5</v>
      </c>
      <c r="Q45" s="28" t="s">
        <v>67</v>
      </c>
    </row>
    <row r="46" spans="1:17" ht="16.5" x14ac:dyDescent="0.3">
      <c r="A46" s="29"/>
      <c r="B46" s="307"/>
      <c r="C46" s="248"/>
      <c r="D46" s="249"/>
      <c r="E46" s="249"/>
      <c r="F46" s="249"/>
      <c r="G46" s="249"/>
      <c r="H46" s="249"/>
      <c r="I46" s="249"/>
      <c r="J46" s="249"/>
      <c r="K46" s="249"/>
      <c r="L46" s="249"/>
      <c r="M46" s="249"/>
      <c r="N46" s="250"/>
      <c r="O46" s="29"/>
      <c r="P46" s="27">
        <v>40</v>
      </c>
      <c r="Q46" s="28" t="s">
        <v>67</v>
      </c>
    </row>
    <row r="47" spans="1:17" s="29" customFormat="1" ht="15" x14ac:dyDescent="0.3"/>
    <row r="48" spans="1:17" x14ac:dyDescent="0.35">
      <c r="A48" s="229" t="s">
        <v>41</v>
      </c>
      <c r="B48" s="318" t="s">
        <v>192</v>
      </c>
      <c r="C48" s="298"/>
      <c r="D48" s="298"/>
      <c r="E48" s="298"/>
      <c r="F48" s="298"/>
      <c r="G48" s="298"/>
      <c r="H48" s="298"/>
      <c r="I48" s="298"/>
      <c r="J48" s="298"/>
      <c r="K48" s="298"/>
      <c r="L48" s="298"/>
      <c r="M48" s="298"/>
      <c r="N48" s="299"/>
      <c r="P48" s="27">
        <v>42</v>
      </c>
      <c r="Q48" s="28" t="s">
        <v>67</v>
      </c>
    </row>
    <row r="49" spans="1:17" x14ac:dyDescent="0.35">
      <c r="A49" s="230"/>
      <c r="B49" s="300"/>
      <c r="C49" s="301"/>
      <c r="D49" s="301"/>
      <c r="E49" s="301"/>
      <c r="F49" s="301"/>
      <c r="G49" s="301"/>
      <c r="H49" s="301"/>
      <c r="I49" s="301"/>
      <c r="J49" s="301"/>
      <c r="K49" s="301"/>
      <c r="L49" s="301"/>
      <c r="M49" s="301"/>
      <c r="N49" s="302"/>
      <c r="P49" s="34">
        <v>43</v>
      </c>
      <c r="Q49" s="34" t="s">
        <v>67</v>
      </c>
    </row>
    <row r="50" spans="1:17" x14ac:dyDescent="0.35">
      <c r="A50" s="231"/>
      <c r="B50" s="303"/>
      <c r="C50" s="304"/>
      <c r="D50" s="304"/>
      <c r="E50" s="304"/>
      <c r="F50" s="304"/>
      <c r="G50" s="304"/>
      <c r="H50" s="304"/>
      <c r="I50" s="304"/>
      <c r="J50" s="304"/>
      <c r="K50" s="304"/>
      <c r="L50" s="304"/>
      <c r="M50" s="304"/>
      <c r="N50" s="305"/>
      <c r="P50" s="27">
        <v>44</v>
      </c>
      <c r="Q50" s="28" t="s">
        <v>67</v>
      </c>
    </row>
    <row r="51" spans="1:17" x14ac:dyDescent="0.35">
      <c r="P51" s="34">
        <v>45</v>
      </c>
      <c r="Q51" s="34" t="s">
        <v>67</v>
      </c>
    </row>
    <row r="52" spans="1:17" x14ac:dyDescent="0.35">
      <c r="A52" s="23" t="s">
        <v>76</v>
      </c>
      <c r="B52" s="20" t="s">
        <v>1</v>
      </c>
      <c r="C52" s="38"/>
      <c r="D52" s="39"/>
      <c r="E52" s="39"/>
      <c r="F52" s="39"/>
      <c r="G52" s="39"/>
      <c r="H52" s="39"/>
      <c r="I52" s="39"/>
      <c r="J52" s="39"/>
      <c r="K52" s="39"/>
      <c r="L52" s="39"/>
      <c r="M52" s="39"/>
      <c r="N52" s="39"/>
      <c r="P52" s="27">
        <v>49</v>
      </c>
      <c r="Q52" s="28" t="s">
        <v>67</v>
      </c>
    </row>
    <row r="53" spans="1:17" x14ac:dyDescent="0.35">
      <c r="A53" s="37"/>
      <c r="B53" s="20" t="s">
        <v>40</v>
      </c>
      <c r="P53" s="34">
        <v>49.5</v>
      </c>
      <c r="Q53" s="34" t="s">
        <v>51</v>
      </c>
    </row>
    <row r="54" spans="1:17" x14ac:dyDescent="0.35">
      <c r="B54" s="40"/>
      <c r="P54" s="27">
        <v>50</v>
      </c>
      <c r="Q54" s="28" t="s">
        <v>51</v>
      </c>
    </row>
    <row r="55" spans="1:17" x14ac:dyDescent="0.35">
      <c r="P55" s="27">
        <v>51</v>
      </c>
      <c r="Q55" s="28" t="s">
        <v>51</v>
      </c>
    </row>
    <row r="56" spans="1:17" x14ac:dyDescent="0.35">
      <c r="P56" s="27">
        <v>52</v>
      </c>
      <c r="Q56" s="28" t="s">
        <v>51</v>
      </c>
    </row>
    <row r="57" spans="1:17" x14ac:dyDescent="0.35">
      <c r="P57" s="27">
        <v>53</v>
      </c>
      <c r="Q57" s="28" t="s">
        <v>51</v>
      </c>
    </row>
    <row r="58" spans="1:17" x14ac:dyDescent="0.35">
      <c r="P58" s="34">
        <v>54</v>
      </c>
      <c r="Q58" s="34" t="s">
        <v>51</v>
      </c>
    </row>
    <row r="59" spans="1:17" x14ac:dyDescent="0.35">
      <c r="P59" s="27">
        <v>55</v>
      </c>
      <c r="Q59" s="28" t="s">
        <v>51</v>
      </c>
    </row>
    <row r="60" spans="1:17" x14ac:dyDescent="0.35">
      <c r="P60" s="27">
        <v>56</v>
      </c>
      <c r="Q60" s="28" t="s">
        <v>51</v>
      </c>
    </row>
    <row r="61" spans="1:17" x14ac:dyDescent="0.35">
      <c r="P61" s="27">
        <v>57</v>
      </c>
      <c r="Q61" s="28" t="s">
        <v>51</v>
      </c>
    </row>
    <row r="62" spans="1:17" x14ac:dyDescent="0.35">
      <c r="P62" s="27">
        <v>58</v>
      </c>
      <c r="Q62" s="28" t="s">
        <v>51</v>
      </c>
    </row>
    <row r="63" spans="1:17" x14ac:dyDescent="0.35">
      <c r="P63" s="27">
        <v>59</v>
      </c>
      <c r="Q63" s="34" t="s">
        <v>51</v>
      </c>
    </row>
    <row r="64" spans="1:17" x14ac:dyDescent="0.35">
      <c r="P64" s="41">
        <v>59.5</v>
      </c>
      <c r="Q64" s="28" t="s">
        <v>65</v>
      </c>
    </row>
    <row r="65" spans="16:17" x14ac:dyDescent="0.35">
      <c r="P65" s="27">
        <v>60</v>
      </c>
      <c r="Q65" s="28" t="s">
        <v>65</v>
      </c>
    </row>
    <row r="66" spans="16:17" x14ac:dyDescent="0.35">
      <c r="P66" s="27">
        <v>61</v>
      </c>
      <c r="Q66" s="28" t="s">
        <v>65</v>
      </c>
    </row>
    <row r="67" spans="16:17" x14ac:dyDescent="0.35">
      <c r="P67" s="27">
        <v>62</v>
      </c>
      <c r="Q67" s="28" t="s">
        <v>65</v>
      </c>
    </row>
    <row r="68" spans="16:17" x14ac:dyDescent="0.35">
      <c r="P68" s="27">
        <v>63</v>
      </c>
      <c r="Q68" s="28" t="s">
        <v>65</v>
      </c>
    </row>
    <row r="69" spans="16:17" x14ac:dyDescent="0.35">
      <c r="P69" s="27">
        <v>64</v>
      </c>
      <c r="Q69" s="28" t="s">
        <v>65</v>
      </c>
    </row>
    <row r="70" spans="16:17" x14ac:dyDescent="0.35">
      <c r="P70" s="27">
        <v>65</v>
      </c>
      <c r="Q70" s="28" t="s">
        <v>65</v>
      </c>
    </row>
    <row r="71" spans="16:17" x14ac:dyDescent="0.35">
      <c r="P71" s="27">
        <v>66</v>
      </c>
      <c r="Q71" s="28" t="s">
        <v>65</v>
      </c>
    </row>
    <row r="72" spans="16:17" x14ac:dyDescent="0.35">
      <c r="P72" s="27">
        <v>67</v>
      </c>
      <c r="Q72" s="28" t="s">
        <v>65</v>
      </c>
    </row>
    <row r="73" spans="16:17" x14ac:dyDescent="0.35">
      <c r="P73" s="27">
        <v>68</v>
      </c>
      <c r="Q73" s="28" t="s">
        <v>65</v>
      </c>
    </row>
    <row r="74" spans="16:17" x14ac:dyDescent="0.35">
      <c r="P74" s="27">
        <v>69</v>
      </c>
      <c r="Q74" s="28" t="s">
        <v>65</v>
      </c>
    </row>
    <row r="75" spans="16:17" x14ac:dyDescent="0.35">
      <c r="P75" s="34">
        <v>69.5</v>
      </c>
      <c r="Q75" s="34" t="s">
        <v>66</v>
      </c>
    </row>
    <row r="76" spans="16:17" x14ac:dyDescent="0.35">
      <c r="P76" s="27">
        <v>70</v>
      </c>
      <c r="Q76" s="28" t="s">
        <v>66</v>
      </c>
    </row>
    <row r="77" spans="16:17" x14ac:dyDescent="0.35">
      <c r="P77" s="27">
        <v>71</v>
      </c>
      <c r="Q77" s="28" t="s">
        <v>66</v>
      </c>
    </row>
    <row r="78" spans="16:17" x14ac:dyDescent="0.35">
      <c r="P78" s="27">
        <v>72</v>
      </c>
      <c r="Q78" s="28" t="s">
        <v>66</v>
      </c>
    </row>
    <row r="79" spans="16:17" x14ac:dyDescent="0.35">
      <c r="P79" s="27">
        <v>73</v>
      </c>
      <c r="Q79" s="28" t="s">
        <v>66</v>
      </c>
    </row>
    <row r="80" spans="16:17" x14ac:dyDescent="0.35">
      <c r="P80" s="27">
        <v>74</v>
      </c>
      <c r="Q80" s="28" t="s">
        <v>66</v>
      </c>
    </row>
    <row r="81" spans="16:17" x14ac:dyDescent="0.35">
      <c r="P81" s="27">
        <v>75</v>
      </c>
      <c r="Q81" s="28" t="s">
        <v>66</v>
      </c>
    </row>
    <row r="82" spans="16:17" x14ac:dyDescent="0.35">
      <c r="P82" s="27">
        <v>76</v>
      </c>
      <c r="Q82" s="28" t="s">
        <v>66</v>
      </c>
    </row>
    <row r="83" spans="16:17" x14ac:dyDescent="0.35">
      <c r="P83" s="27">
        <v>77</v>
      </c>
      <c r="Q83" s="28" t="s">
        <v>66</v>
      </c>
    </row>
    <row r="84" spans="16:17" x14ac:dyDescent="0.35">
      <c r="P84" s="27">
        <v>78</v>
      </c>
      <c r="Q84" s="28" t="s">
        <v>66</v>
      </c>
    </row>
    <row r="85" spans="16:17" x14ac:dyDescent="0.35">
      <c r="P85" s="27">
        <v>79</v>
      </c>
      <c r="Q85" s="28" t="s">
        <v>66</v>
      </c>
    </row>
    <row r="86" spans="16:17" x14ac:dyDescent="0.35">
      <c r="P86" s="34">
        <v>79.5</v>
      </c>
      <c r="Q86" s="34" t="s">
        <v>49</v>
      </c>
    </row>
    <row r="87" spans="16:17" x14ac:dyDescent="0.35">
      <c r="P87" s="27">
        <v>80</v>
      </c>
      <c r="Q87" s="28" t="s">
        <v>49</v>
      </c>
    </row>
    <row r="88" spans="16:17" x14ac:dyDescent="0.35">
      <c r="P88" s="27">
        <v>81</v>
      </c>
      <c r="Q88" s="28" t="s">
        <v>49</v>
      </c>
    </row>
    <row r="89" spans="16:17" x14ac:dyDescent="0.35">
      <c r="P89" s="27">
        <v>82</v>
      </c>
      <c r="Q89" s="28" t="s">
        <v>49</v>
      </c>
    </row>
    <row r="90" spans="16:17" x14ac:dyDescent="0.35">
      <c r="P90" s="27">
        <v>83</v>
      </c>
      <c r="Q90" s="28" t="s">
        <v>49</v>
      </c>
    </row>
    <row r="91" spans="16:17" x14ac:dyDescent="0.35">
      <c r="P91" s="27">
        <v>84</v>
      </c>
      <c r="Q91" s="28" t="s">
        <v>49</v>
      </c>
    </row>
    <row r="92" spans="16:17" x14ac:dyDescent="0.35">
      <c r="P92" s="27">
        <v>85</v>
      </c>
      <c r="Q92" s="28" t="s">
        <v>49</v>
      </c>
    </row>
    <row r="93" spans="16:17" x14ac:dyDescent="0.35">
      <c r="P93" s="27">
        <v>86</v>
      </c>
      <c r="Q93" s="28" t="s">
        <v>49</v>
      </c>
    </row>
    <row r="94" spans="16:17" x14ac:dyDescent="0.35">
      <c r="P94" s="27">
        <v>87</v>
      </c>
      <c r="Q94" s="28" t="s">
        <v>49</v>
      </c>
    </row>
    <row r="95" spans="16:17" x14ac:dyDescent="0.35">
      <c r="P95" s="27">
        <v>88</v>
      </c>
      <c r="Q95" s="28" t="s">
        <v>49</v>
      </c>
    </row>
    <row r="96" spans="16:17" x14ac:dyDescent="0.35">
      <c r="P96" s="27">
        <v>89</v>
      </c>
      <c r="Q96" s="28" t="s">
        <v>49</v>
      </c>
    </row>
    <row r="97" spans="16:17" x14ac:dyDescent="0.35">
      <c r="P97" s="27">
        <v>90</v>
      </c>
      <c r="Q97" s="28" t="s">
        <v>49</v>
      </c>
    </row>
    <row r="98" spans="16:17" x14ac:dyDescent="0.35">
      <c r="P98" s="27">
        <v>91</v>
      </c>
      <c r="Q98" s="28" t="s">
        <v>49</v>
      </c>
    </row>
    <row r="99" spans="16:17" x14ac:dyDescent="0.35">
      <c r="P99" s="27">
        <v>92</v>
      </c>
      <c r="Q99" s="28" t="s">
        <v>49</v>
      </c>
    </row>
    <row r="100" spans="16:17" x14ac:dyDescent="0.35">
      <c r="P100" s="27">
        <v>93</v>
      </c>
      <c r="Q100" s="28" t="s">
        <v>49</v>
      </c>
    </row>
    <row r="101" spans="16:17" x14ac:dyDescent="0.35">
      <c r="P101" s="27">
        <v>94</v>
      </c>
      <c r="Q101" s="28" t="s">
        <v>49</v>
      </c>
    </row>
    <row r="102" spans="16:17" x14ac:dyDescent="0.35">
      <c r="P102" s="27">
        <v>95</v>
      </c>
      <c r="Q102" s="28" t="s">
        <v>49</v>
      </c>
    </row>
    <row r="103" spans="16:17" x14ac:dyDescent="0.35">
      <c r="P103" s="27">
        <v>96</v>
      </c>
      <c r="Q103" s="28" t="s">
        <v>49</v>
      </c>
    </row>
    <row r="104" spans="16:17" x14ac:dyDescent="0.35">
      <c r="P104" s="34">
        <v>97</v>
      </c>
      <c r="Q104" s="28" t="s">
        <v>49</v>
      </c>
    </row>
    <row r="105" spans="16:17" x14ac:dyDescent="0.35">
      <c r="P105" s="34">
        <v>98</v>
      </c>
      <c r="Q105" s="28" t="s">
        <v>49</v>
      </c>
    </row>
    <row r="106" spans="16:17" x14ac:dyDescent="0.35">
      <c r="P106" s="34">
        <v>99</v>
      </c>
      <c r="Q106" s="28" t="s">
        <v>49</v>
      </c>
    </row>
    <row r="107" spans="16:17" x14ac:dyDescent="0.35">
      <c r="P107" s="34">
        <v>100</v>
      </c>
      <c r="Q107" s="28" t="s">
        <v>49</v>
      </c>
    </row>
  </sheetData>
  <mergeCells count="47">
    <mergeCell ref="B45:B46"/>
    <mergeCell ref="C45:N46"/>
    <mergeCell ref="A48:A50"/>
    <mergeCell ref="B37:B38"/>
    <mergeCell ref="C37:N38"/>
    <mergeCell ref="A41:A44"/>
    <mergeCell ref="D41:N41"/>
    <mergeCell ref="D42:N42"/>
    <mergeCell ref="D43:N43"/>
    <mergeCell ref="D44:N44"/>
    <mergeCell ref="B48:N50"/>
    <mergeCell ref="B29:B30"/>
    <mergeCell ref="C29:N30"/>
    <mergeCell ref="A33:A36"/>
    <mergeCell ref="D33:N33"/>
    <mergeCell ref="D34:N34"/>
    <mergeCell ref="D35:N35"/>
    <mergeCell ref="D36:N36"/>
    <mergeCell ref="D32:N32"/>
    <mergeCell ref="B21:B22"/>
    <mergeCell ref="C21:N22"/>
    <mergeCell ref="A25:A28"/>
    <mergeCell ref="D25:N25"/>
    <mergeCell ref="D26:N26"/>
    <mergeCell ref="D27:N27"/>
    <mergeCell ref="D28:N28"/>
    <mergeCell ref="B13:B14"/>
    <mergeCell ref="A17:A20"/>
    <mergeCell ref="C13:N14"/>
    <mergeCell ref="D17:N17"/>
    <mergeCell ref="D18:N18"/>
    <mergeCell ref="D19:N19"/>
    <mergeCell ref="D20:N20"/>
    <mergeCell ref="D8:N8"/>
    <mergeCell ref="A9:A12"/>
    <mergeCell ref="D9:N9"/>
    <mergeCell ref="D10:N10"/>
    <mergeCell ref="D11:N11"/>
    <mergeCell ref="D12:N12"/>
    <mergeCell ref="A4:F4"/>
    <mergeCell ref="G4:J4"/>
    <mergeCell ref="G3:J3"/>
    <mergeCell ref="A1:L1"/>
    <mergeCell ref="A2:F2"/>
    <mergeCell ref="G2:J2"/>
    <mergeCell ref="K2:N2"/>
    <mergeCell ref="A3:F3"/>
  </mergeCells>
  <phoneticPr fontId="28" type="noConversion"/>
  <conditionalFormatting sqref="P9:IV9 A9 B9:B12 B17:B20">
    <cfRule type="cellIs" priority="1" stopIfTrue="1" operator="lessThanOrEqual">
      <formula>5</formula>
    </cfRule>
  </conditionalFormatting>
  <pageMargins left="0" right="0" top="0" bottom="0" header="0" footer="0"/>
  <pageSetup paperSize="9" scale="95" orientation="landscape" horizontalDpi="4294967294" verticalDpi="4294967294"/>
  <headerFooter alignWithMargins="0"/>
  <rowBreaks count="3" manualBreakCount="3">
    <brk id="22" max="13" man="1"/>
    <brk id="38" max="13" man="1"/>
    <brk id="54" max="16383" man="1"/>
  </rowBreaks>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125" zoomScaleNormal="100" workbookViewId="0">
      <selection activeCell="A3" sqref="A3:F3"/>
    </sheetView>
  </sheetViews>
  <sheetFormatPr defaultColWidth="11.42578125" defaultRowHeight="12.75" x14ac:dyDescent="0.2"/>
  <sheetData>
    <row r="1" spans="1:17" s="1" customFormat="1" ht="20.100000000000001" customHeight="1" thickBot="1" x14ac:dyDescent="0.4">
      <c r="A1" s="312" t="s">
        <v>28</v>
      </c>
      <c r="B1" s="312"/>
      <c r="C1" s="312"/>
      <c r="D1" s="312"/>
      <c r="E1" s="312"/>
      <c r="F1" s="312"/>
      <c r="G1" s="312"/>
      <c r="H1" s="312"/>
      <c r="I1" s="312"/>
      <c r="J1" s="312"/>
      <c r="K1" s="312"/>
      <c r="L1" s="312"/>
      <c r="M1" s="24"/>
      <c r="N1" s="24"/>
      <c r="O1" s="161" t="str">
        <f>'Output Packet (OP) Checklist'!$O$1</f>
        <v>Output Packet Workbook version 1.4.1 February 2009</v>
      </c>
    </row>
    <row r="2" spans="1:17" s="58" customFormat="1" ht="17.100000000000001" customHeight="1" thickTop="1" thickBot="1" x14ac:dyDescent="0.35">
      <c r="A2" s="262" t="s">
        <v>160</v>
      </c>
      <c r="B2" s="263"/>
      <c r="C2" s="264"/>
      <c r="D2" s="265"/>
      <c r="E2" s="265"/>
      <c r="F2" s="266"/>
      <c r="G2" s="262" t="str">
        <f>A5</f>
        <v>(Insert your ALG minutes here)</v>
      </c>
      <c r="H2" s="267"/>
      <c r="I2" s="267"/>
      <c r="J2" s="268"/>
      <c r="K2" s="277"/>
      <c r="L2" s="185"/>
      <c r="M2" s="185"/>
      <c r="N2" s="185"/>
      <c r="O2" s="139"/>
    </row>
    <row r="3" spans="1:17" s="58" customFormat="1" ht="17.100000000000001" customHeight="1" thickTop="1" thickBot="1" x14ac:dyDescent="0.35">
      <c r="A3" s="262" t="str">
        <f>'Output Packet (OP) Checklist'!A3:F3</f>
        <v>OUTPUT REVIEWER: Valerie Seitz</v>
      </c>
      <c r="B3" s="263"/>
      <c r="C3" s="264"/>
      <c r="D3" s="265"/>
      <c r="E3" s="265"/>
      <c r="F3" s="266"/>
      <c r="G3" s="278" t="str">
        <f>'Output Packet (OP) Checklist'!G3:K3</f>
        <v>DATE SUBMITTED:  10-22-12</v>
      </c>
      <c r="H3" s="295"/>
      <c r="I3" s="295"/>
      <c r="J3" s="296"/>
      <c r="K3" s="59"/>
      <c r="L3" s="24"/>
      <c r="M3" s="24"/>
      <c r="N3" s="24"/>
      <c r="O3" s="57"/>
    </row>
    <row r="4" spans="1:17" s="58" customFormat="1" ht="17.100000000000001" customHeight="1" thickTop="1" thickBot="1" x14ac:dyDescent="0.35">
      <c r="A4" s="269" t="str">
        <f>'Output Packet (OP) Checklist'!A4:F4</f>
        <v>PEER REVIEWER: Coco Gordon</v>
      </c>
      <c r="B4" s="270"/>
      <c r="C4" s="271"/>
      <c r="D4" s="272"/>
      <c r="E4" s="272"/>
      <c r="F4" s="273"/>
      <c r="G4" s="274" t="str">
        <f>'Output Packet (OP) Checklist'!G4:K4</f>
        <v>ORIENTATION VENUE: RDI</v>
      </c>
      <c r="H4" s="275"/>
      <c r="I4" s="275"/>
      <c r="J4" s="276"/>
      <c r="K4" s="56"/>
      <c r="L4" s="56"/>
      <c r="M4" s="55"/>
      <c r="N4" s="56"/>
      <c r="O4" s="57"/>
      <c r="P4" s="60"/>
      <c r="Q4" s="61" t="s">
        <v>50</v>
      </c>
    </row>
    <row r="5" spans="1:17" ht="13.5" thickTop="1" x14ac:dyDescent="0.2">
      <c r="A5" s="319" t="s">
        <v>0</v>
      </c>
      <c r="B5" s="320"/>
      <c r="C5" s="320"/>
      <c r="D5" s="320"/>
      <c r="E5" s="320"/>
      <c r="F5" s="320"/>
      <c r="G5" s="320"/>
      <c r="H5" s="320"/>
      <c r="I5" s="320"/>
      <c r="J5" s="321"/>
    </row>
    <row r="6" spans="1:17" x14ac:dyDescent="0.2">
      <c r="A6" s="322"/>
      <c r="B6" s="323"/>
      <c r="C6" s="323"/>
      <c r="D6" s="323"/>
      <c r="E6" s="323"/>
      <c r="F6" s="323"/>
      <c r="G6" s="323"/>
      <c r="H6" s="323"/>
      <c r="I6" s="323"/>
      <c r="J6" s="324"/>
      <c r="K6" s="169"/>
    </row>
    <row r="7" spans="1:17" x14ac:dyDescent="0.2">
      <c r="A7" s="322"/>
      <c r="B7" s="323"/>
      <c r="C7" s="323"/>
      <c r="D7" s="323"/>
      <c r="E7" s="323"/>
      <c r="F7" s="323"/>
      <c r="G7" s="323"/>
      <c r="H7" s="323"/>
      <c r="I7" s="323"/>
      <c r="J7" s="324"/>
      <c r="K7" s="169"/>
    </row>
    <row r="8" spans="1:17" x14ac:dyDescent="0.2">
      <c r="A8" s="322"/>
      <c r="B8" s="323"/>
      <c r="C8" s="323"/>
      <c r="D8" s="323"/>
      <c r="E8" s="323"/>
      <c r="F8" s="323"/>
      <c r="G8" s="323"/>
      <c r="H8" s="323"/>
      <c r="I8" s="323"/>
      <c r="J8" s="324"/>
      <c r="K8" s="169"/>
    </row>
    <row r="9" spans="1:17" x14ac:dyDescent="0.2">
      <c r="A9" s="322"/>
      <c r="B9" s="323"/>
      <c r="C9" s="323"/>
      <c r="D9" s="323"/>
      <c r="E9" s="323"/>
      <c r="F9" s="323"/>
      <c r="G9" s="323"/>
      <c r="H9" s="323"/>
      <c r="I9" s="323"/>
      <c r="J9" s="324"/>
      <c r="K9" s="169"/>
    </row>
    <row r="10" spans="1:17" x14ac:dyDescent="0.2">
      <c r="A10" s="322"/>
      <c r="B10" s="323"/>
      <c r="C10" s="323"/>
      <c r="D10" s="323"/>
      <c r="E10" s="323"/>
      <c r="F10" s="323"/>
      <c r="G10" s="323"/>
      <c r="H10" s="323"/>
      <c r="I10" s="323"/>
      <c r="J10" s="324"/>
      <c r="K10" s="169"/>
    </row>
    <row r="11" spans="1:17" ht="15" x14ac:dyDescent="0.25">
      <c r="A11" s="322"/>
      <c r="B11" s="323"/>
      <c r="C11" s="323"/>
      <c r="D11" s="323"/>
      <c r="E11" s="323"/>
      <c r="F11" s="323"/>
      <c r="G11" s="323"/>
      <c r="H11" s="323"/>
      <c r="I11" s="323"/>
      <c r="J11" s="324"/>
      <c r="K11" s="169"/>
      <c r="L11" s="168"/>
    </row>
    <row r="12" spans="1:17" x14ac:dyDescent="0.2">
      <c r="A12" s="322"/>
      <c r="B12" s="323"/>
      <c r="C12" s="323"/>
      <c r="D12" s="323"/>
      <c r="E12" s="323"/>
      <c r="F12" s="323"/>
      <c r="G12" s="323"/>
      <c r="H12" s="323"/>
      <c r="I12" s="323"/>
      <c r="J12" s="324"/>
      <c r="K12" s="169"/>
    </row>
    <row r="13" spans="1:17" x14ac:dyDescent="0.2">
      <c r="A13" s="322"/>
      <c r="B13" s="323"/>
      <c r="C13" s="323"/>
      <c r="D13" s="323"/>
      <c r="E13" s="323"/>
      <c r="F13" s="323"/>
      <c r="G13" s="323"/>
      <c r="H13" s="323"/>
      <c r="I13" s="323"/>
      <c r="J13" s="324"/>
      <c r="K13" s="169"/>
    </row>
    <row r="14" spans="1:17" x14ac:dyDescent="0.2">
      <c r="A14" s="322"/>
      <c r="B14" s="323"/>
      <c r="C14" s="323"/>
      <c r="D14" s="323"/>
      <c r="E14" s="323"/>
      <c r="F14" s="323"/>
      <c r="G14" s="323"/>
      <c r="H14" s="323"/>
      <c r="I14" s="323"/>
      <c r="J14" s="324"/>
      <c r="K14" s="169"/>
    </row>
    <row r="15" spans="1:17" x14ac:dyDescent="0.2">
      <c r="A15" s="322"/>
      <c r="B15" s="323"/>
      <c r="C15" s="323"/>
      <c r="D15" s="323"/>
      <c r="E15" s="323"/>
      <c r="F15" s="323"/>
      <c r="G15" s="323"/>
      <c r="H15" s="323"/>
      <c r="I15" s="323"/>
      <c r="J15" s="324"/>
      <c r="K15" s="169"/>
    </row>
    <row r="16" spans="1:17" x14ac:dyDescent="0.2">
      <c r="A16" s="322"/>
      <c r="B16" s="323"/>
      <c r="C16" s="323"/>
      <c r="D16" s="323"/>
      <c r="E16" s="323"/>
      <c r="F16" s="323"/>
      <c r="G16" s="323"/>
      <c r="H16" s="323"/>
      <c r="I16" s="323"/>
      <c r="J16" s="324"/>
    </row>
    <row r="17" spans="1:10" x14ac:dyDescent="0.2">
      <c r="A17" s="322"/>
      <c r="B17" s="323"/>
      <c r="C17" s="323"/>
      <c r="D17" s="323"/>
      <c r="E17" s="323"/>
      <c r="F17" s="323"/>
      <c r="G17" s="323"/>
      <c r="H17" s="323"/>
      <c r="I17" s="323"/>
      <c r="J17" s="324"/>
    </row>
    <row r="18" spans="1:10" x14ac:dyDescent="0.2">
      <c r="A18" s="322"/>
      <c r="B18" s="323"/>
      <c r="C18" s="323"/>
      <c r="D18" s="323"/>
      <c r="E18" s="323"/>
      <c r="F18" s="323"/>
      <c r="G18" s="323"/>
      <c r="H18" s="323"/>
      <c r="I18" s="323"/>
      <c r="J18" s="324"/>
    </row>
    <row r="19" spans="1:10" x14ac:dyDescent="0.2">
      <c r="A19" s="322"/>
      <c r="B19" s="323"/>
      <c r="C19" s="323"/>
      <c r="D19" s="323"/>
      <c r="E19" s="323"/>
      <c r="F19" s="323"/>
      <c r="G19" s="323"/>
      <c r="H19" s="323"/>
      <c r="I19" s="323"/>
      <c r="J19" s="324"/>
    </row>
    <row r="20" spans="1:10" x14ac:dyDescent="0.2">
      <c r="A20" s="322"/>
      <c r="B20" s="323"/>
      <c r="C20" s="323"/>
      <c r="D20" s="323"/>
      <c r="E20" s="323"/>
      <c r="F20" s="323"/>
      <c r="G20" s="323"/>
      <c r="H20" s="323"/>
      <c r="I20" s="323"/>
      <c r="J20" s="324"/>
    </row>
    <row r="21" spans="1:10" x14ac:dyDescent="0.2">
      <c r="A21" s="322"/>
      <c r="B21" s="323"/>
      <c r="C21" s="323"/>
      <c r="D21" s="323"/>
      <c r="E21" s="323"/>
      <c r="F21" s="323"/>
      <c r="G21" s="323"/>
      <c r="H21" s="323"/>
      <c r="I21" s="323"/>
      <c r="J21" s="324"/>
    </row>
    <row r="22" spans="1:10" x14ac:dyDescent="0.2">
      <c r="A22" s="322"/>
      <c r="B22" s="323"/>
      <c r="C22" s="323"/>
      <c r="D22" s="323"/>
      <c r="E22" s="323"/>
      <c r="F22" s="323"/>
      <c r="G22" s="323"/>
      <c r="H22" s="323"/>
      <c r="I22" s="323"/>
      <c r="J22" s="324"/>
    </row>
    <row r="23" spans="1:10" x14ac:dyDescent="0.2">
      <c r="A23" s="322"/>
      <c r="B23" s="323"/>
      <c r="C23" s="323"/>
      <c r="D23" s="323"/>
      <c r="E23" s="323"/>
      <c r="F23" s="323"/>
      <c r="G23" s="323"/>
      <c r="H23" s="323"/>
      <c r="I23" s="323"/>
      <c r="J23" s="324"/>
    </row>
    <row r="24" spans="1:10" x14ac:dyDescent="0.2">
      <c r="A24" s="322"/>
      <c r="B24" s="323"/>
      <c r="C24" s="323"/>
      <c r="D24" s="323"/>
      <c r="E24" s="323"/>
      <c r="F24" s="323"/>
      <c r="G24" s="323"/>
      <c r="H24" s="323"/>
      <c r="I24" s="323"/>
      <c r="J24" s="324"/>
    </row>
    <row r="25" spans="1:10" x14ac:dyDescent="0.2">
      <c r="A25" s="322"/>
      <c r="B25" s="323"/>
      <c r="C25" s="323"/>
      <c r="D25" s="323"/>
      <c r="E25" s="323"/>
      <c r="F25" s="323"/>
      <c r="G25" s="323"/>
      <c r="H25" s="323"/>
      <c r="I25" s="323"/>
      <c r="J25" s="324"/>
    </row>
    <row r="26" spans="1:10" x14ac:dyDescent="0.2">
      <c r="A26" s="322"/>
      <c r="B26" s="323"/>
      <c r="C26" s="323"/>
      <c r="D26" s="323"/>
      <c r="E26" s="323"/>
      <c r="F26" s="323"/>
      <c r="G26" s="323"/>
      <c r="H26" s="323"/>
      <c r="I26" s="323"/>
      <c r="J26" s="324"/>
    </row>
    <row r="27" spans="1:10" x14ac:dyDescent="0.2">
      <c r="A27" s="322"/>
      <c r="B27" s="323"/>
      <c r="C27" s="323"/>
      <c r="D27" s="323"/>
      <c r="E27" s="323"/>
      <c r="F27" s="323"/>
      <c r="G27" s="323"/>
      <c r="H27" s="323"/>
      <c r="I27" s="323"/>
      <c r="J27" s="324"/>
    </row>
    <row r="28" spans="1:10" x14ac:dyDescent="0.2">
      <c r="A28" s="322"/>
      <c r="B28" s="323"/>
      <c r="C28" s="323"/>
      <c r="D28" s="323"/>
      <c r="E28" s="323"/>
      <c r="F28" s="323"/>
      <c r="G28" s="323"/>
      <c r="H28" s="323"/>
      <c r="I28" s="323"/>
      <c r="J28" s="324"/>
    </row>
    <row r="29" spans="1:10" x14ac:dyDescent="0.2">
      <c r="A29" s="322"/>
      <c r="B29" s="323"/>
      <c r="C29" s="323"/>
      <c r="D29" s="323"/>
      <c r="E29" s="323"/>
      <c r="F29" s="323"/>
      <c r="G29" s="323"/>
      <c r="H29" s="323"/>
      <c r="I29" s="323"/>
      <c r="J29" s="324"/>
    </row>
    <row r="30" spans="1:10" x14ac:dyDescent="0.2">
      <c r="A30" s="322"/>
      <c r="B30" s="323"/>
      <c r="C30" s="323"/>
      <c r="D30" s="323"/>
      <c r="E30" s="323"/>
      <c r="F30" s="323"/>
      <c r="G30" s="323"/>
      <c r="H30" s="323"/>
      <c r="I30" s="323"/>
      <c r="J30" s="324"/>
    </row>
    <row r="31" spans="1:10" x14ac:dyDescent="0.2">
      <c r="A31" s="322"/>
      <c r="B31" s="323"/>
      <c r="C31" s="323"/>
      <c r="D31" s="323"/>
      <c r="E31" s="323"/>
      <c r="F31" s="323"/>
      <c r="G31" s="323"/>
      <c r="H31" s="323"/>
      <c r="I31" s="323"/>
      <c r="J31" s="324"/>
    </row>
    <row r="32" spans="1:10" x14ac:dyDescent="0.2">
      <c r="A32" s="322"/>
      <c r="B32" s="323"/>
      <c r="C32" s="323"/>
      <c r="D32" s="323"/>
      <c r="E32" s="323"/>
      <c r="F32" s="323"/>
      <c r="G32" s="323"/>
      <c r="H32" s="323"/>
      <c r="I32" s="323"/>
      <c r="J32" s="324"/>
    </row>
    <row r="33" spans="1:10" x14ac:dyDescent="0.2">
      <c r="A33" s="322"/>
      <c r="B33" s="323"/>
      <c r="C33" s="323"/>
      <c r="D33" s="323"/>
      <c r="E33" s="323"/>
      <c r="F33" s="323"/>
      <c r="G33" s="323"/>
      <c r="H33" s="323"/>
      <c r="I33" s="323"/>
      <c r="J33" s="324"/>
    </row>
    <row r="34" spans="1:10" x14ac:dyDescent="0.2">
      <c r="A34" s="322"/>
      <c r="B34" s="323"/>
      <c r="C34" s="323"/>
      <c r="D34" s="323"/>
      <c r="E34" s="323"/>
      <c r="F34" s="323"/>
      <c r="G34" s="323"/>
      <c r="H34" s="323"/>
      <c r="I34" s="323"/>
      <c r="J34" s="324"/>
    </row>
    <row r="35" spans="1:10" x14ac:dyDescent="0.2">
      <c r="A35" s="322"/>
      <c r="B35" s="323"/>
      <c r="C35" s="323"/>
      <c r="D35" s="323"/>
      <c r="E35" s="323"/>
      <c r="F35" s="323"/>
      <c r="G35" s="323"/>
      <c r="H35" s="323"/>
      <c r="I35" s="323"/>
      <c r="J35" s="324"/>
    </row>
    <row r="36" spans="1:10" x14ac:dyDescent="0.2">
      <c r="A36" s="322"/>
      <c r="B36" s="323"/>
      <c r="C36" s="323"/>
      <c r="D36" s="323"/>
      <c r="E36" s="323"/>
      <c r="F36" s="323"/>
      <c r="G36" s="323"/>
      <c r="H36" s="323"/>
      <c r="I36" s="323"/>
      <c r="J36" s="324"/>
    </row>
    <row r="37" spans="1:10" x14ac:dyDescent="0.2">
      <c r="A37" s="322"/>
      <c r="B37" s="323"/>
      <c r="C37" s="323"/>
      <c r="D37" s="323"/>
      <c r="E37" s="323"/>
      <c r="F37" s="323"/>
      <c r="G37" s="323"/>
      <c r="H37" s="323"/>
      <c r="I37" s="323"/>
      <c r="J37" s="324"/>
    </row>
    <row r="38" spans="1:10" x14ac:dyDescent="0.2">
      <c r="A38" s="322"/>
      <c r="B38" s="323"/>
      <c r="C38" s="323"/>
      <c r="D38" s="323"/>
      <c r="E38" s="323"/>
      <c r="F38" s="323"/>
      <c r="G38" s="323"/>
      <c r="H38" s="323"/>
      <c r="I38" s="323"/>
      <c r="J38" s="324"/>
    </row>
    <row r="39" spans="1:10" x14ac:dyDescent="0.2">
      <c r="A39" s="322"/>
      <c r="B39" s="323"/>
      <c r="C39" s="323"/>
      <c r="D39" s="323"/>
      <c r="E39" s="323"/>
      <c r="F39" s="323"/>
      <c r="G39" s="323"/>
      <c r="H39" s="323"/>
      <c r="I39" s="323"/>
      <c r="J39" s="324"/>
    </row>
    <row r="40" spans="1:10" x14ac:dyDescent="0.2">
      <c r="A40" s="322"/>
      <c r="B40" s="323"/>
      <c r="C40" s="323"/>
      <c r="D40" s="323"/>
      <c r="E40" s="323"/>
      <c r="F40" s="323"/>
      <c r="G40" s="323"/>
      <c r="H40" s="323"/>
      <c r="I40" s="323"/>
      <c r="J40" s="324"/>
    </row>
    <row r="41" spans="1:10" x14ac:dyDescent="0.2">
      <c r="A41" s="322"/>
      <c r="B41" s="323"/>
      <c r="C41" s="323"/>
      <c r="D41" s="323"/>
      <c r="E41" s="323"/>
      <c r="F41" s="323"/>
      <c r="G41" s="323"/>
      <c r="H41" s="323"/>
      <c r="I41" s="323"/>
      <c r="J41" s="324"/>
    </row>
    <row r="42" spans="1:10" x14ac:dyDescent="0.2">
      <c r="A42" s="322"/>
      <c r="B42" s="323"/>
      <c r="C42" s="323"/>
      <c r="D42" s="323"/>
      <c r="E42" s="323"/>
      <c r="F42" s="323"/>
      <c r="G42" s="323"/>
      <c r="H42" s="323"/>
      <c r="I42" s="323"/>
      <c r="J42" s="324"/>
    </row>
    <row r="43" spans="1:10" x14ac:dyDescent="0.2">
      <c r="A43" s="322"/>
      <c r="B43" s="323"/>
      <c r="C43" s="323"/>
      <c r="D43" s="323"/>
      <c r="E43" s="323"/>
      <c r="F43" s="323"/>
      <c r="G43" s="323"/>
      <c r="H43" s="323"/>
      <c r="I43" s="323"/>
      <c r="J43" s="324"/>
    </row>
    <row r="44" spans="1:10" x14ac:dyDescent="0.2">
      <c r="A44" s="322"/>
      <c r="B44" s="323"/>
      <c r="C44" s="323"/>
      <c r="D44" s="323"/>
      <c r="E44" s="323"/>
      <c r="F44" s="323"/>
      <c r="G44" s="323"/>
      <c r="H44" s="323"/>
      <c r="I44" s="323"/>
      <c r="J44" s="324"/>
    </row>
    <row r="45" spans="1:10" x14ac:dyDescent="0.2">
      <c r="A45" s="322"/>
      <c r="B45" s="323"/>
      <c r="C45" s="323"/>
      <c r="D45" s="323"/>
      <c r="E45" s="323"/>
      <c r="F45" s="323"/>
      <c r="G45" s="323"/>
      <c r="H45" s="323"/>
      <c r="I45" s="323"/>
      <c r="J45" s="324"/>
    </row>
    <row r="46" spans="1:10" x14ac:dyDescent="0.2">
      <c r="A46" s="322"/>
      <c r="B46" s="323"/>
      <c r="C46" s="323"/>
      <c r="D46" s="323"/>
      <c r="E46" s="323"/>
      <c r="F46" s="323"/>
      <c r="G46" s="323"/>
      <c r="H46" s="323"/>
      <c r="I46" s="323"/>
      <c r="J46" s="324"/>
    </row>
    <row r="47" spans="1:10" x14ac:dyDescent="0.2">
      <c r="A47" s="322"/>
      <c r="B47" s="323"/>
      <c r="C47" s="323"/>
      <c r="D47" s="323"/>
      <c r="E47" s="323"/>
      <c r="F47" s="323"/>
      <c r="G47" s="323"/>
      <c r="H47" s="323"/>
      <c r="I47" s="323"/>
      <c r="J47" s="324"/>
    </row>
    <row r="48" spans="1:10" x14ac:dyDescent="0.2">
      <c r="A48" s="322"/>
      <c r="B48" s="323"/>
      <c r="C48" s="323"/>
      <c r="D48" s="323"/>
      <c r="E48" s="323"/>
      <c r="F48" s="323"/>
      <c r="G48" s="323"/>
      <c r="H48" s="323"/>
      <c r="I48" s="323"/>
      <c r="J48" s="324"/>
    </row>
    <row r="49" spans="1:10" x14ac:dyDescent="0.2">
      <c r="A49" s="322"/>
      <c r="B49" s="323"/>
      <c r="C49" s="323"/>
      <c r="D49" s="323"/>
      <c r="E49" s="323"/>
      <c r="F49" s="323"/>
      <c r="G49" s="323"/>
      <c r="H49" s="323"/>
      <c r="I49" s="323"/>
      <c r="J49" s="324"/>
    </row>
    <row r="50" spans="1:10" x14ac:dyDescent="0.2">
      <c r="A50" s="322"/>
      <c r="B50" s="323"/>
      <c r="C50" s="323"/>
      <c r="D50" s="323"/>
      <c r="E50" s="323"/>
      <c r="F50" s="323"/>
      <c r="G50" s="323"/>
      <c r="H50" s="323"/>
      <c r="I50" s="323"/>
      <c r="J50" s="324"/>
    </row>
    <row r="51" spans="1:10" x14ac:dyDescent="0.2">
      <c r="A51" s="322"/>
      <c r="B51" s="323"/>
      <c r="C51" s="323"/>
      <c r="D51" s="323"/>
      <c r="E51" s="323"/>
      <c r="F51" s="323"/>
      <c r="G51" s="323"/>
      <c r="H51" s="323"/>
      <c r="I51" s="323"/>
      <c r="J51" s="324"/>
    </row>
    <row r="52" spans="1:10" ht="13.5" thickBot="1" x14ac:dyDescent="0.25">
      <c r="A52" s="325"/>
      <c r="B52" s="326"/>
      <c r="C52" s="326"/>
      <c r="D52" s="326"/>
      <c r="E52" s="326"/>
      <c r="F52" s="326"/>
      <c r="G52" s="326"/>
      <c r="H52" s="326"/>
      <c r="I52" s="326"/>
      <c r="J52" s="327"/>
    </row>
    <row r="53" spans="1:10" ht="13.5" thickTop="1" x14ac:dyDescent="0.2"/>
  </sheetData>
  <mergeCells count="9">
    <mergeCell ref="A5:J52"/>
    <mergeCell ref="A1:L1"/>
    <mergeCell ref="A2:F2"/>
    <mergeCell ref="G2:J2"/>
    <mergeCell ref="K2:N2"/>
    <mergeCell ref="A3:F3"/>
    <mergeCell ref="A4:F4"/>
    <mergeCell ref="G4:J4"/>
    <mergeCell ref="G3:J3"/>
  </mergeCells>
  <phoneticPr fontId="28" type="noConversion"/>
  <pageMargins left="0.75" right="0.75" top="1" bottom="1" header="0.5" footer="0.5"/>
  <pageSetup paperSize="0"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
  <sheetViews>
    <sheetView zoomScale="125" zoomScaleNormal="85" workbookViewId="0">
      <selection activeCell="A7" sqref="A7:A10"/>
    </sheetView>
  </sheetViews>
  <sheetFormatPr defaultColWidth="11.42578125" defaultRowHeight="15.75" x14ac:dyDescent="0.25"/>
  <cols>
    <col min="1" max="1" width="14.85546875" style="1" customWidth="1"/>
    <col min="2" max="2" width="14.7109375" style="89" customWidth="1"/>
    <col min="3" max="9" width="5.28515625" style="2" customWidth="1"/>
    <col min="10" max="10" width="21.7109375" style="2" customWidth="1"/>
    <col min="11" max="12" width="5.28515625" style="2" customWidth="1"/>
    <col min="13" max="13" width="5.28515625" style="6" customWidth="1"/>
    <col min="14" max="14" width="5.28515625" style="2" customWidth="1"/>
    <col min="15" max="15" width="11.7109375" style="5" customWidth="1"/>
    <col min="16" max="17" width="9.140625" style="1" hidden="1" customWidth="1"/>
    <col min="18" max="18" width="11.42578125" style="1" customWidth="1"/>
    <col min="19" max="19" width="10.140625" style="1" customWidth="1"/>
    <col min="20" max="25" width="9.140625" style="1" hidden="1" customWidth="1"/>
    <col min="26" max="16384" width="11.42578125" style="1"/>
  </cols>
  <sheetData>
    <row r="1" spans="1:25" s="58" customFormat="1" ht="20.100000000000001" customHeight="1" thickBot="1" x14ac:dyDescent="0.4">
      <c r="A1" s="261" t="s">
        <v>97</v>
      </c>
      <c r="B1" s="261"/>
      <c r="C1" s="261"/>
      <c r="D1" s="261"/>
      <c r="E1" s="261"/>
      <c r="F1" s="261"/>
      <c r="G1" s="261"/>
      <c r="H1" s="261"/>
      <c r="I1" s="261"/>
      <c r="J1" s="261"/>
      <c r="K1" s="261"/>
      <c r="L1" s="261"/>
      <c r="M1" s="55"/>
      <c r="N1" s="56"/>
      <c r="O1" s="162" t="s">
        <v>23</v>
      </c>
    </row>
    <row r="2" spans="1:25" s="58" customFormat="1" ht="17.100000000000001" customHeight="1" thickTop="1" thickBot="1" x14ac:dyDescent="0.35">
      <c r="A2" s="262" t="str">
        <f>'Output Packet (OP) Checklist'!A2:F2</f>
        <v>ASSOCIATE NAME: Patrick Padden</v>
      </c>
      <c r="B2" s="263"/>
      <c r="C2" s="264"/>
      <c r="D2" s="265"/>
      <c r="E2" s="265"/>
      <c r="F2" s="266"/>
      <c r="G2" s="262" t="str">
        <f>'Output Packet (OP) Checklist'!G2:K2</f>
        <v>OUTPUT PACKET NUMBER: 3</v>
      </c>
      <c r="H2" s="267"/>
      <c r="I2" s="267"/>
      <c r="J2" s="268"/>
      <c r="K2" s="277"/>
      <c r="L2" s="185"/>
      <c r="M2" s="185"/>
      <c r="N2" s="185"/>
      <c r="O2" s="139"/>
    </row>
    <row r="3" spans="1:25" s="58" customFormat="1" ht="17.100000000000001" customHeight="1" thickTop="1" thickBot="1" x14ac:dyDescent="0.35">
      <c r="A3" s="262" t="str">
        <f>'Output Packet (OP) Checklist'!A3:F3</f>
        <v>OUTPUT REVIEWER: Valerie Seitz</v>
      </c>
      <c r="B3" s="263"/>
      <c r="C3" s="264"/>
      <c r="D3" s="265"/>
      <c r="E3" s="265"/>
      <c r="F3" s="266"/>
      <c r="G3" s="278" t="str">
        <f>'Output Packet (OP) Checklist'!G3:K3</f>
        <v>DATE SUBMITTED:  10-22-12</v>
      </c>
      <c r="H3" s="295"/>
      <c r="I3" s="295"/>
      <c r="J3" s="296"/>
      <c r="K3" s="59"/>
      <c r="L3" s="24"/>
      <c r="M3" s="24"/>
      <c r="N3" s="24"/>
      <c r="O3" s="57"/>
    </row>
    <row r="4" spans="1:25" s="58" customFormat="1" ht="17.100000000000001" customHeight="1" thickTop="1" thickBot="1" x14ac:dyDescent="0.35">
      <c r="A4" s="269" t="str">
        <f>'Output Packet (OP) Checklist'!A4:F4</f>
        <v>PEER REVIEWER: Coco Gordon</v>
      </c>
      <c r="B4" s="270"/>
      <c r="C4" s="271"/>
      <c r="D4" s="272"/>
      <c r="E4" s="272"/>
      <c r="F4" s="273"/>
      <c r="G4" s="274" t="str">
        <f>'Output Packet (OP) Checklist'!G4:K4</f>
        <v>ORIENTATION VENUE: RDI</v>
      </c>
      <c r="H4" s="275"/>
      <c r="I4" s="275"/>
      <c r="J4" s="276"/>
      <c r="K4" s="56"/>
      <c r="L4" s="56"/>
      <c r="M4" s="55"/>
      <c r="N4" s="56"/>
      <c r="O4" s="57"/>
      <c r="P4" s="60">
        <v>1</v>
      </c>
      <c r="Q4" s="61" t="s">
        <v>50</v>
      </c>
    </row>
    <row r="5" spans="1:25" s="58" customFormat="1" ht="15" customHeight="1" thickTop="1" x14ac:dyDescent="0.25">
      <c r="A5" s="62"/>
      <c r="B5" s="63"/>
      <c r="C5" s="64"/>
      <c r="D5" s="64"/>
      <c r="E5" s="64"/>
      <c r="F5" s="65"/>
      <c r="G5" s="65"/>
      <c r="H5" s="65"/>
      <c r="I5" s="66"/>
      <c r="J5" s="66"/>
      <c r="K5" s="66"/>
      <c r="L5" s="67"/>
      <c r="M5" s="66"/>
      <c r="N5" s="67"/>
      <c r="O5" s="68"/>
      <c r="P5" s="69">
        <v>2</v>
      </c>
      <c r="Q5" s="61" t="s">
        <v>50</v>
      </c>
    </row>
    <row r="6" spans="1:25" s="58" customFormat="1" ht="27.95" customHeight="1" x14ac:dyDescent="0.25">
      <c r="A6" s="210" t="s">
        <v>17</v>
      </c>
      <c r="B6" s="213"/>
      <c r="C6" s="213"/>
      <c r="D6" s="213"/>
      <c r="E6" s="213"/>
      <c r="F6" s="213"/>
      <c r="G6" s="213"/>
      <c r="H6" s="213"/>
      <c r="I6" s="213"/>
      <c r="J6" s="213"/>
      <c r="K6" s="71"/>
      <c r="L6" s="71"/>
      <c r="M6" s="71"/>
      <c r="N6" s="71"/>
      <c r="O6" s="68"/>
      <c r="P6" s="72">
        <v>3</v>
      </c>
      <c r="Q6" s="61" t="s">
        <v>50</v>
      </c>
    </row>
    <row r="7" spans="1:25" s="58" customFormat="1" ht="180.95" customHeight="1" x14ac:dyDescent="0.25">
      <c r="A7" s="331" t="s">
        <v>3</v>
      </c>
      <c r="B7" s="90" t="s">
        <v>39</v>
      </c>
      <c r="C7" s="336" t="s">
        <v>137</v>
      </c>
      <c r="D7" s="337"/>
      <c r="E7" s="337"/>
      <c r="F7" s="337"/>
      <c r="G7" s="337"/>
      <c r="H7" s="337"/>
      <c r="I7" s="337"/>
      <c r="J7" s="337"/>
      <c r="K7" s="337"/>
      <c r="L7" s="337"/>
      <c r="M7" s="337"/>
      <c r="N7" s="338"/>
      <c r="O7" s="68"/>
      <c r="P7" s="72">
        <v>4</v>
      </c>
      <c r="Q7" s="61" t="s">
        <v>50</v>
      </c>
      <c r="T7" s="58">
        <v>5</v>
      </c>
      <c r="U7" s="58">
        <v>3.95</v>
      </c>
      <c r="V7" s="58">
        <v>3.45</v>
      </c>
      <c r="W7" s="58">
        <v>2.95</v>
      </c>
      <c r="X7" s="58">
        <v>2.4500000000000002</v>
      </c>
      <c r="Y7" s="58">
        <v>1.95</v>
      </c>
    </row>
    <row r="8" spans="1:25" s="58" customFormat="1" ht="105.95" customHeight="1" x14ac:dyDescent="0.25">
      <c r="A8" s="332"/>
      <c r="B8" s="90" t="s">
        <v>46</v>
      </c>
      <c r="C8" s="328" t="s">
        <v>144</v>
      </c>
      <c r="D8" s="333"/>
      <c r="E8" s="333"/>
      <c r="F8" s="333"/>
      <c r="G8" s="333"/>
      <c r="H8" s="333"/>
      <c r="I8" s="333"/>
      <c r="J8" s="333"/>
      <c r="K8" s="333"/>
      <c r="L8" s="333"/>
      <c r="M8" s="333"/>
      <c r="N8" s="334"/>
      <c r="O8" s="68"/>
      <c r="P8" s="72">
        <v>5</v>
      </c>
      <c r="Q8" s="61" t="s">
        <v>50</v>
      </c>
      <c r="T8" s="58">
        <v>4.5</v>
      </c>
      <c r="U8" s="58">
        <v>3.5</v>
      </c>
      <c r="V8" s="58">
        <v>3</v>
      </c>
      <c r="W8" s="58">
        <v>2.5</v>
      </c>
      <c r="X8" s="58">
        <v>2</v>
      </c>
      <c r="Y8" s="58">
        <v>0</v>
      </c>
    </row>
    <row r="9" spans="1:25" s="58" customFormat="1" ht="51.95" customHeight="1" x14ac:dyDescent="0.25">
      <c r="A9" s="332"/>
      <c r="B9" s="90" t="s">
        <v>2</v>
      </c>
      <c r="C9" s="328" t="s">
        <v>147</v>
      </c>
      <c r="D9" s="333"/>
      <c r="E9" s="333"/>
      <c r="F9" s="333"/>
      <c r="G9" s="333"/>
      <c r="H9" s="333"/>
      <c r="I9" s="333"/>
      <c r="J9" s="333"/>
      <c r="K9" s="333"/>
      <c r="L9" s="333"/>
      <c r="M9" s="333"/>
      <c r="N9" s="334"/>
      <c r="O9" s="68"/>
      <c r="P9" s="72">
        <v>6</v>
      </c>
      <c r="Q9" s="61" t="s">
        <v>50</v>
      </c>
      <c r="T9" s="58">
        <v>4</v>
      </c>
    </row>
    <row r="10" spans="1:25" s="58" customFormat="1" ht="42.95" customHeight="1" x14ac:dyDescent="0.25">
      <c r="A10" s="332"/>
      <c r="B10" s="90" t="s">
        <v>96</v>
      </c>
      <c r="C10" s="328" t="s">
        <v>146</v>
      </c>
      <c r="D10" s="333"/>
      <c r="E10" s="333"/>
      <c r="F10" s="333"/>
      <c r="G10" s="333"/>
      <c r="H10" s="333"/>
      <c r="I10" s="333"/>
      <c r="J10" s="333"/>
      <c r="K10" s="333"/>
      <c r="L10" s="333"/>
      <c r="M10" s="333"/>
      <c r="N10" s="334"/>
      <c r="O10" s="68"/>
      <c r="P10" s="72">
        <v>7</v>
      </c>
      <c r="Q10" s="61" t="s">
        <v>50</v>
      </c>
    </row>
    <row r="11" spans="1:25" s="58" customFormat="1" ht="15" customHeight="1" x14ac:dyDescent="0.25">
      <c r="A11" s="163"/>
      <c r="B11" s="164"/>
      <c r="C11" s="165"/>
      <c r="D11" s="166"/>
      <c r="E11" s="166"/>
      <c r="F11" s="166"/>
      <c r="G11" s="166"/>
      <c r="H11" s="166"/>
      <c r="I11" s="166"/>
      <c r="J11" s="166"/>
      <c r="K11" s="166"/>
      <c r="L11" s="166"/>
      <c r="M11" s="166"/>
      <c r="N11" s="166"/>
      <c r="O11" s="68"/>
      <c r="P11" s="72"/>
      <c r="Q11" s="61"/>
    </row>
    <row r="12" spans="1:25" s="58" customFormat="1" ht="15" customHeight="1" x14ac:dyDescent="0.25">
      <c r="A12" s="163"/>
      <c r="B12" s="164"/>
      <c r="C12" s="165"/>
      <c r="D12" s="166"/>
      <c r="E12" s="166"/>
      <c r="F12" s="166"/>
      <c r="G12" s="166"/>
      <c r="H12" s="166"/>
      <c r="I12" s="166"/>
      <c r="J12" s="166"/>
      <c r="K12" s="166"/>
      <c r="L12" s="166"/>
      <c r="M12" s="166"/>
      <c r="N12" s="166"/>
      <c r="O12" s="68"/>
      <c r="P12" s="72"/>
      <c r="Q12" s="61"/>
    </row>
    <row r="13" spans="1:25" s="58" customFormat="1" ht="15" customHeight="1" x14ac:dyDescent="0.3">
      <c r="A13" s="73"/>
      <c r="B13" s="74"/>
      <c r="C13" s="75"/>
      <c r="D13" s="75"/>
      <c r="E13" s="75"/>
      <c r="F13" s="75"/>
      <c r="G13" s="75"/>
      <c r="H13" s="75"/>
      <c r="I13" s="75"/>
      <c r="J13" s="75"/>
      <c r="K13" s="75"/>
      <c r="L13" s="75"/>
      <c r="M13" s="75"/>
      <c r="N13" s="75"/>
      <c r="O13" s="68"/>
      <c r="P13" s="72">
        <v>10</v>
      </c>
      <c r="Q13" s="61" t="s">
        <v>50</v>
      </c>
    </row>
    <row r="14" spans="1:25" s="58" customFormat="1" ht="15" customHeight="1" x14ac:dyDescent="0.25">
      <c r="A14" s="70"/>
      <c r="B14" s="76"/>
      <c r="C14" s="75"/>
      <c r="D14" s="75"/>
      <c r="E14" s="75"/>
      <c r="F14" s="75"/>
      <c r="G14" s="75"/>
      <c r="H14" s="75"/>
      <c r="I14" s="75"/>
      <c r="J14" s="75"/>
      <c r="K14" s="75"/>
      <c r="L14" s="75"/>
      <c r="M14" s="75"/>
      <c r="N14" s="75"/>
      <c r="O14" s="68"/>
      <c r="P14" s="72">
        <v>11</v>
      </c>
      <c r="Q14" s="61" t="s">
        <v>50</v>
      </c>
    </row>
    <row r="15" spans="1:25" s="58" customFormat="1" ht="42.95" customHeight="1" x14ac:dyDescent="0.25">
      <c r="A15" s="331" t="s">
        <v>68</v>
      </c>
      <c r="B15" s="90" t="s">
        <v>45</v>
      </c>
      <c r="C15" s="328" t="s">
        <v>15</v>
      </c>
      <c r="D15" s="333"/>
      <c r="E15" s="333"/>
      <c r="F15" s="333"/>
      <c r="G15" s="333"/>
      <c r="H15" s="333"/>
      <c r="I15" s="333"/>
      <c r="J15" s="333"/>
      <c r="K15" s="333"/>
      <c r="L15" s="333"/>
      <c r="M15" s="333"/>
      <c r="N15" s="334"/>
      <c r="O15" s="68"/>
      <c r="P15" s="72">
        <v>12</v>
      </c>
      <c r="Q15" s="61" t="s">
        <v>50</v>
      </c>
    </row>
    <row r="16" spans="1:25" s="58" customFormat="1" ht="30.95" customHeight="1" x14ac:dyDescent="0.25">
      <c r="A16" s="332"/>
      <c r="B16" s="90" t="s">
        <v>44</v>
      </c>
      <c r="C16" s="328" t="s">
        <v>145</v>
      </c>
      <c r="D16" s="333"/>
      <c r="E16" s="333"/>
      <c r="F16" s="333"/>
      <c r="G16" s="333"/>
      <c r="H16" s="333"/>
      <c r="I16" s="333"/>
      <c r="J16" s="333"/>
      <c r="K16" s="333"/>
      <c r="L16" s="333"/>
      <c r="M16" s="333"/>
      <c r="N16" s="334"/>
      <c r="O16" s="68"/>
      <c r="P16" s="72">
        <v>13</v>
      </c>
      <c r="Q16" s="61" t="s">
        <v>50</v>
      </c>
    </row>
    <row r="17" spans="1:17" s="58" customFormat="1" ht="32.1" customHeight="1" x14ac:dyDescent="0.25">
      <c r="A17" s="332"/>
      <c r="B17" s="90" t="s">
        <v>100</v>
      </c>
      <c r="C17" s="328" t="s">
        <v>151</v>
      </c>
      <c r="D17" s="333"/>
      <c r="E17" s="333"/>
      <c r="F17" s="333"/>
      <c r="G17" s="333"/>
      <c r="H17" s="333"/>
      <c r="I17" s="333"/>
      <c r="J17" s="333"/>
      <c r="K17" s="333"/>
      <c r="L17" s="333"/>
      <c r="M17" s="333"/>
      <c r="N17" s="334"/>
      <c r="O17" s="68"/>
      <c r="P17" s="72">
        <v>14</v>
      </c>
      <c r="Q17" s="61" t="s">
        <v>50</v>
      </c>
    </row>
    <row r="18" spans="1:17" s="58" customFormat="1" ht="107.1" customHeight="1" x14ac:dyDescent="0.25">
      <c r="A18" s="332"/>
      <c r="B18" s="90" t="s">
        <v>71</v>
      </c>
      <c r="C18" s="328" t="s">
        <v>150</v>
      </c>
      <c r="D18" s="333"/>
      <c r="E18" s="333"/>
      <c r="F18" s="333"/>
      <c r="G18" s="333"/>
      <c r="H18" s="333"/>
      <c r="I18" s="333"/>
      <c r="J18" s="333"/>
      <c r="K18" s="333"/>
      <c r="L18" s="333"/>
      <c r="M18" s="333"/>
      <c r="N18" s="334"/>
      <c r="O18" s="68"/>
      <c r="P18" s="72">
        <v>15</v>
      </c>
      <c r="Q18" s="61" t="s">
        <v>50</v>
      </c>
    </row>
    <row r="19" spans="1:17" s="58" customFormat="1" ht="12.95" customHeight="1" x14ac:dyDescent="0.3">
      <c r="A19" s="73"/>
      <c r="B19" s="74"/>
      <c r="C19" s="75"/>
      <c r="D19" s="75"/>
      <c r="E19" s="75"/>
      <c r="F19" s="75"/>
      <c r="G19" s="75"/>
      <c r="H19" s="75"/>
      <c r="I19" s="75"/>
      <c r="J19" s="75"/>
      <c r="K19" s="75"/>
      <c r="L19" s="75"/>
      <c r="M19" s="75"/>
      <c r="N19" s="75"/>
      <c r="O19" s="68"/>
      <c r="P19" s="72">
        <v>18</v>
      </c>
      <c r="Q19" s="61" t="s">
        <v>50</v>
      </c>
    </row>
    <row r="20" spans="1:17" s="58" customFormat="1" ht="12.95" customHeight="1" x14ac:dyDescent="0.3">
      <c r="A20" s="73"/>
      <c r="B20" s="74"/>
      <c r="C20" s="75"/>
      <c r="D20" s="75"/>
      <c r="E20" s="75"/>
      <c r="F20" s="75"/>
      <c r="G20" s="75"/>
      <c r="H20" s="75"/>
      <c r="I20" s="75"/>
      <c r="J20" s="75"/>
      <c r="K20" s="75"/>
      <c r="L20" s="75"/>
      <c r="M20" s="75"/>
      <c r="N20" s="75"/>
      <c r="O20" s="68"/>
      <c r="P20" s="72"/>
      <c r="Q20" s="61"/>
    </row>
    <row r="21" spans="1:17" s="58" customFormat="1" ht="12.95" customHeight="1" x14ac:dyDescent="0.3">
      <c r="A21" s="73"/>
      <c r="B21" s="74"/>
      <c r="C21" s="75"/>
      <c r="D21" s="75"/>
      <c r="E21" s="75"/>
      <c r="F21" s="75"/>
      <c r="G21" s="75"/>
      <c r="H21" s="75"/>
      <c r="I21" s="75"/>
      <c r="J21" s="75"/>
      <c r="K21" s="75"/>
      <c r="L21" s="75"/>
      <c r="M21" s="75"/>
      <c r="N21" s="75"/>
      <c r="O21" s="68"/>
      <c r="P21" s="72"/>
      <c r="Q21" s="61"/>
    </row>
    <row r="22" spans="1:17" s="58" customFormat="1" ht="12.95" customHeight="1" x14ac:dyDescent="0.25">
      <c r="A22" s="70"/>
      <c r="B22" s="76"/>
      <c r="C22" s="75"/>
      <c r="D22" s="75"/>
      <c r="E22" s="75"/>
      <c r="F22" s="75"/>
      <c r="G22" s="75"/>
      <c r="H22" s="75"/>
      <c r="I22" s="75"/>
      <c r="J22" s="75"/>
      <c r="K22" s="75"/>
      <c r="L22" s="75"/>
      <c r="M22" s="75"/>
      <c r="N22" s="75"/>
      <c r="O22" s="68"/>
      <c r="P22" s="72">
        <v>19</v>
      </c>
      <c r="Q22" s="61" t="s">
        <v>50</v>
      </c>
    </row>
    <row r="23" spans="1:17" s="58" customFormat="1" ht="48" customHeight="1" x14ac:dyDescent="0.25">
      <c r="A23" s="259" t="s">
        <v>129</v>
      </c>
      <c r="B23" s="90" t="s">
        <v>72</v>
      </c>
      <c r="C23" s="328" t="s">
        <v>155</v>
      </c>
      <c r="D23" s="333"/>
      <c r="E23" s="333"/>
      <c r="F23" s="333"/>
      <c r="G23" s="333"/>
      <c r="H23" s="333"/>
      <c r="I23" s="333"/>
      <c r="J23" s="333"/>
      <c r="K23" s="333"/>
      <c r="L23" s="333"/>
      <c r="M23" s="333"/>
      <c r="N23" s="334"/>
      <c r="O23" s="68"/>
      <c r="P23" s="72">
        <v>20</v>
      </c>
      <c r="Q23" s="61" t="s">
        <v>50</v>
      </c>
    </row>
    <row r="24" spans="1:17" s="58" customFormat="1" ht="48" customHeight="1" x14ac:dyDescent="0.25">
      <c r="A24" s="260"/>
      <c r="B24" s="90" t="s">
        <v>73</v>
      </c>
      <c r="C24" s="328" t="s">
        <v>148</v>
      </c>
      <c r="D24" s="333"/>
      <c r="E24" s="333"/>
      <c r="F24" s="333"/>
      <c r="G24" s="333"/>
      <c r="H24" s="333"/>
      <c r="I24" s="333"/>
      <c r="J24" s="333"/>
      <c r="K24" s="333"/>
      <c r="L24" s="333"/>
      <c r="M24" s="333"/>
      <c r="N24" s="334"/>
      <c r="O24" s="68"/>
      <c r="P24" s="72">
        <v>21</v>
      </c>
      <c r="Q24" s="61" t="s">
        <v>50</v>
      </c>
    </row>
    <row r="25" spans="1:17" s="58" customFormat="1" ht="69" customHeight="1" x14ac:dyDescent="0.25">
      <c r="A25" s="260"/>
      <c r="B25" s="90" t="s">
        <v>38</v>
      </c>
      <c r="C25" s="328" t="s">
        <v>149</v>
      </c>
      <c r="D25" s="333"/>
      <c r="E25" s="333"/>
      <c r="F25" s="333"/>
      <c r="G25" s="333"/>
      <c r="H25" s="333"/>
      <c r="I25" s="333"/>
      <c r="J25" s="333"/>
      <c r="K25" s="333"/>
      <c r="L25" s="333"/>
      <c r="M25" s="333"/>
      <c r="N25" s="334"/>
      <c r="O25" s="68"/>
      <c r="P25" s="72">
        <v>22</v>
      </c>
      <c r="Q25" s="61" t="s">
        <v>50</v>
      </c>
    </row>
    <row r="26" spans="1:17" s="58" customFormat="1" ht="72" customHeight="1" x14ac:dyDescent="0.25">
      <c r="A26" s="260"/>
      <c r="B26" s="90" t="s">
        <v>19</v>
      </c>
      <c r="C26" s="328" t="s">
        <v>153</v>
      </c>
      <c r="D26" s="333"/>
      <c r="E26" s="333"/>
      <c r="F26" s="333"/>
      <c r="G26" s="333"/>
      <c r="H26" s="333"/>
      <c r="I26" s="333"/>
      <c r="J26" s="333"/>
      <c r="K26" s="333"/>
      <c r="L26" s="333"/>
      <c r="M26" s="333"/>
      <c r="N26" s="334"/>
      <c r="O26" s="68"/>
      <c r="P26" s="72">
        <v>23</v>
      </c>
      <c r="Q26" s="61" t="s">
        <v>50</v>
      </c>
    </row>
    <row r="27" spans="1:17" s="58" customFormat="1" ht="14.1" customHeight="1" x14ac:dyDescent="0.25">
      <c r="A27" s="167"/>
      <c r="B27" s="164"/>
      <c r="C27" s="165"/>
      <c r="D27" s="166"/>
      <c r="E27" s="166"/>
      <c r="F27" s="166"/>
      <c r="G27" s="166"/>
      <c r="H27" s="166"/>
      <c r="I27" s="166"/>
      <c r="J27" s="166"/>
      <c r="K27" s="166"/>
      <c r="L27" s="166"/>
      <c r="M27" s="166"/>
      <c r="N27" s="166"/>
      <c r="O27" s="68"/>
      <c r="P27" s="72"/>
      <c r="Q27" s="61"/>
    </row>
    <row r="28" spans="1:17" s="58" customFormat="1" ht="14.1" customHeight="1" x14ac:dyDescent="0.25">
      <c r="A28" s="167"/>
      <c r="B28" s="164"/>
      <c r="C28" s="165"/>
      <c r="D28" s="166"/>
      <c r="E28" s="166"/>
      <c r="F28" s="166"/>
      <c r="G28" s="166"/>
      <c r="H28" s="166"/>
      <c r="I28" s="166"/>
      <c r="J28" s="166"/>
      <c r="K28" s="166"/>
      <c r="L28" s="166"/>
      <c r="M28" s="166"/>
      <c r="N28" s="166"/>
      <c r="O28" s="68"/>
      <c r="P28" s="72"/>
      <c r="Q28" s="61"/>
    </row>
    <row r="29" spans="1:17" s="58" customFormat="1" ht="14.1" customHeight="1" x14ac:dyDescent="0.25">
      <c r="A29" s="167"/>
      <c r="B29" s="164"/>
      <c r="C29" s="165"/>
      <c r="D29" s="166"/>
      <c r="E29" s="166"/>
      <c r="F29" s="166"/>
      <c r="G29" s="166"/>
      <c r="H29" s="166"/>
      <c r="I29" s="166"/>
      <c r="J29" s="166"/>
      <c r="K29" s="166"/>
      <c r="L29" s="166"/>
      <c r="M29" s="166"/>
      <c r="N29" s="166"/>
      <c r="O29" s="68"/>
      <c r="P29" s="72"/>
      <c r="Q29" s="61"/>
    </row>
    <row r="30" spans="1:17" s="58" customFormat="1" ht="14.1" customHeight="1" x14ac:dyDescent="0.25">
      <c r="A30" s="70"/>
      <c r="B30" s="76"/>
      <c r="C30" s="77"/>
      <c r="D30" s="75"/>
      <c r="E30" s="75"/>
      <c r="F30" s="75"/>
      <c r="G30" s="75"/>
      <c r="H30" s="75"/>
      <c r="I30" s="75"/>
      <c r="J30" s="75"/>
      <c r="K30" s="75"/>
      <c r="L30" s="75"/>
      <c r="M30" s="75"/>
      <c r="O30" s="68"/>
      <c r="P30" s="72">
        <v>27</v>
      </c>
      <c r="Q30" s="61" t="s">
        <v>50</v>
      </c>
    </row>
    <row r="31" spans="1:17" s="58" customFormat="1" ht="57" customHeight="1" x14ac:dyDescent="0.25">
      <c r="A31" s="331" t="s">
        <v>99</v>
      </c>
      <c r="B31" s="90" t="s">
        <v>69</v>
      </c>
      <c r="C31" s="328" t="s">
        <v>154</v>
      </c>
      <c r="D31" s="329"/>
      <c r="E31" s="329"/>
      <c r="F31" s="329"/>
      <c r="G31" s="329"/>
      <c r="H31" s="329"/>
      <c r="I31" s="329"/>
      <c r="J31" s="329"/>
      <c r="K31" s="329"/>
      <c r="L31" s="329"/>
      <c r="M31" s="329"/>
      <c r="N31" s="330"/>
      <c r="O31" s="68"/>
      <c r="P31" s="72">
        <v>28</v>
      </c>
      <c r="Q31" s="61" t="s">
        <v>50</v>
      </c>
    </row>
    <row r="32" spans="1:17" s="58" customFormat="1" ht="114" customHeight="1" x14ac:dyDescent="0.25">
      <c r="A32" s="332"/>
      <c r="B32" s="90" t="s">
        <v>16</v>
      </c>
      <c r="C32" s="328" t="s">
        <v>152</v>
      </c>
      <c r="D32" s="329"/>
      <c r="E32" s="329"/>
      <c r="F32" s="329"/>
      <c r="G32" s="329"/>
      <c r="H32" s="329"/>
      <c r="I32" s="329"/>
      <c r="J32" s="329"/>
      <c r="K32" s="329"/>
      <c r="L32" s="329"/>
      <c r="M32" s="329"/>
      <c r="N32" s="330"/>
      <c r="O32" s="68"/>
      <c r="P32" s="72">
        <v>29</v>
      </c>
      <c r="Q32" s="61" t="s">
        <v>50</v>
      </c>
    </row>
    <row r="33" spans="1:17" s="58" customFormat="1" ht="81" customHeight="1" x14ac:dyDescent="0.25">
      <c r="A33" s="332"/>
      <c r="B33" s="90" t="s">
        <v>21</v>
      </c>
      <c r="C33" s="328" t="s">
        <v>157</v>
      </c>
      <c r="D33" s="329"/>
      <c r="E33" s="329"/>
      <c r="F33" s="329"/>
      <c r="G33" s="329"/>
      <c r="H33" s="329"/>
      <c r="I33" s="329"/>
      <c r="J33" s="329"/>
      <c r="K33" s="329"/>
      <c r="L33" s="329"/>
      <c r="M33" s="329"/>
      <c r="N33" s="330"/>
      <c r="O33" s="68"/>
      <c r="P33" s="72">
        <v>30</v>
      </c>
      <c r="Q33" s="61" t="s">
        <v>50</v>
      </c>
    </row>
    <row r="34" spans="1:17" s="58" customFormat="1" ht="66.95" customHeight="1" x14ac:dyDescent="0.25">
      <c r="A34" s="332"/>
      <c r="B34" s="90" t="s">
        <v>42</v>
      </c>
      <c r="C34" s="328" t="s">
        <v>158</v>
      </c>
      <c r="D34" s="329"/>
      <c r="E34" s="329"/>
      <c r="F34" s="329"/>
      <c r="G34" s="329"/>
      <c r="H34" s="329"/>
      <c r="I34" s="329"/>
      <c r="J34" s="329"/>
      <c r="K34" s="329"/>
      <c r="L34" s="329"/>
      <c r="M34" s="329"/>
      <c r="N34" s="330"/>
      <c r="O34" s="68"/>
      <c r="P34" s="72">
        <v>31</v>
      </c>
      <c r="Q34" s="61" t="s">
        <v>50</v>
      </c>
    </row>
    <row r="35" spans="1:17" s="68" customFormat="1" ht="14.1" customHeight="1" x14ac:dyDescent="0.3">
      <c r="A35" s="73"/>
      <c r="B35" s="74"/>
      <c r="C35" s="75"/>
      <c r="D35" s="75"/>
      <c r="E35" s="75"/>
      <c r="F35" s="75"/>
      <c r="G35" s="75"/>
      <c r="H35" s="75"/>
      <c r="I35" s="75"/>
      <c r="J35" s="75"/>
      <c r="K35" s="75"/>
      <c r="L35" s="75"/>
      <c r="M35" s="75"/>
      <c r="N35" s="75"/>
      <c r="P35" s="78">
        <v>34</v>
      </c>
      <c r="Q35" s="78" t="s">
        <v>50</v>
      </c>
    </row>
    <row r="36" spans="1:17" s="68" customFormat="1" ht="14.1" customHeight="1" x14ac:dyDescent="0.3">
      <c r="A36" s="73"/>
      <c r="B36" s="74"/>
      <c r="C36" s="75"/>
      <c r="D36" s="75"/>
      <c r="E36" s="75"/>
      <c r="F36" s="75"/>
      <c r="G36" s="75"/>
      <c r="H36" s="75"/>
      <c r="I36" s="75"/>
      <c r="J36" s="75"/>
      <c r="K36" s="75"/>
      <c r="L36" s="75"/>
      <c r="M36" s="75"/>
      <c r="N36" s="75"/>
      <c r="P36" s="78"/>
      <c r="Q36" s="78"/>
    </row>
    <row r="37" spans="1:17" s="68" customFormat="1" ht="14.1" customHeight="1" x14ac:dyDescent="0.3">
      <c r="A37" s="73"/>
      <c r="B37" s="74"/>
      <c r="C37" s="75"/>
      <c r="D37" s="75"/>
      <c r="E37" s="75"/>
      <c r="F37" s="75"/>
      <c r="G37" s="75"/>
      <c r="H37" s="75"/>
      <c r="I37" s="75"/>
      <c r="J37" s="75"/>
      <c r="K37" s="75"/>
      <c r="L37" s="75"/>
      <c r="M37" s="75"/>
      <c r="N37" s="75"/>
      <c r="P37" s="78"/>
      <c r="Q37" s="78"/>
    </row>
    <row r="38" spans="1:17" s="68" customFormat="1" ht="14.1" customHeight="1" x14ac:dyDescent="0.2">
      <c r="A38" s="70"/>
      <c r="B38" s="76"/>
      <c r="C38" s="75"/>
      <c r="D38" s="75"/>
      <c r="E38" s="75"/>
      <c r="F38" s="75"/>
      <c r="G38" s="75"/>
      <c r="H38" s="75"/>
      <c r="I38" s="75"/>
      <c r="J38" s="75"/>
      <c r="K38" s="75"/>
      <c r="L38" s="75"/>
      <c r="M38" s="75"/>
      <c r="N38" s="75"/>
      <c r="P38" s="72">
        <v>35</v>
      </c>
      <c r="Q38" s="61" t="s">
        <v>50</v>
      </c>
    </row>
    <row r="39" spans="1:17" s="68" customFormat="1" ht="48" customHeight="1" x14ac:dyDescent="0.2">
      <c r="A39" s="331" t="s">
        <v>74</v>
      </c>
      <c r="B39" s="90" t="s">
        <v>78</v>
      </c>
      <c r="C39" s="328" t="s">
        <v>143</v>
      </c>
      <c r="D39" s="329"/>
      <c r="E39" s="329"/>
      <c r="F39" s="329"/>
      <c r="G39" s="329"/>
      <c r="H39" s="329"/>
      <c r="I39" s="329"/>
      <c r="J39" s="329"/>
      <c r="K39" s="329"/>
      <c r="L39" s="329"/>
      <c r="M39" s="329"/>
      <c r="N39" s="330"/>
      <c r="P39" s="72">
        <v>36</v>
      </c>
      <c r="Q39" s="61" t="s">
        <v>50</v>
      </c>
    </row>
    <row r="40" spans="1:17" s="58" customFormat="1" ht="48" customHeight="1" x14ac:dyDescent="0.25">
      <c r="A40" s="335"/>
      <c r="B40" s="90" t="s">
        <v>79</v>
      </c>
      <c r="C40" s="328" t="s">
        <v>24</v>
      </c>
      <c r="D40" s="329"/>
      <c r="E40" s="329"/>
      <c r="F40" s="329"/>
      <c r="G40" s="329"/>
      <c r="H40" s="329"/>
      <c r="I40" s="329"/>
      <c r="J40" s="329"/>
      <c r="K40" s="329"/>
      <c r="L40" s="329"/>
      <c r="M40" s="329"/>
      <c r="N40" s="330"/>
      <c r="O40" s="68"/>
      <c r="P40" s="72">
        <v>37</v>
      </c>
      <c r="Q40" s="61" t="s">
        <v>50</v>
      </c>
    </row>
    <row r="41" spans="1:17" s="58" customFormat="1" ht="83.1" customHeight="1" x14ac:dyDescent="0.25">
      <c r="A41" s="335"/>
      <c r="B41" s="90" t="s">
        <v>123</v>
      </c>
      <c r="C41" s="328" t="s">
        <v>142</v>
      </c>
      <c r="D41" s="329"/>
      <c r="E41" s="329"/>
      <c r="F41" s="329"/>
      <c r="G41" s="329"/>
      <c r="H41" s="329"/>
      <c r="I41" s="329"/>
      <c r="J41" s="329"/>
      <c r="K41" s="329"/>
      <c r="L41" s="329"/>
      <c r="M41" s="329"/>
      <c r="N41" s="330"/>
      <c r="O41" s="68"/>
      <c r="P41" s="72">
        <v>38</v>
      </c>
      <c r="Q41" s="61" t="s">
        <v>50</v>
      </c>
    </row>
    <row r="42" spans="1:17" s="58" customFormat="1" ht="48" customHeight="1" x14ac:dyDescent="0.25">
      <c r="A42" s="335"/>
      <c r="B42" s="90" t="s">
        <v>36</v>
      </c>
      <c r="C42" s="328" t="s">
        <v>141</v>
      </c>
      <c r="D42" s="329"/>
      <c r="E42" s="329"/>
      <c r="F42" s="329"/>
      <c r="G42" s="329"/>
      <c r="H42" s="329"/>
      <c r="I42" s="329"/>
      <c r="J42" s="329"/>
      <c r="K42" s="329"/>
      <c r="L42" s="329"/>
      <c r="M42" s="329"/>
      <c r="N42" s="330"/>
      <c r="O42" s="68"/>
      <c r="P42" s="72">
        <v>39</v>
      </c>
      <c r="Q42" s="61" t="s">
        <v>50</v>
      </c>
    </row>
    <row r="43" spans="1:17" s="68" customFormat="1" ht="12.75" x14ac:dyDescent="0.2">
      <c r="B43" s="79"/>
      <c r="C43" s="79"/>
      <c r="D43" s="79"/>
      <c r="E43" s="79"/>
      <c r="F43" s="79"/>
      <c r="G43" s="79"/>
      <c r="H43" s="79"/>
      <c r="I43" s="79"/>
      <c r="J43" s="79"/>
      <c r="K43" s="79"/>
      <c r="L43" s="79"/>
      <c r="M43" s="79"/>
      <c r="N43" s="79"/>
    </row>
    <row r="44" spans="1:17" s="58" customFormat="1" ht="16.5" x14ac:dyDescent="0.3">
      <c r="A44" s="73"/>
      <c r="B44" s="80"/>
      <c r="C44" s="81"/>
      <c r="D44" s="81"/>
      <c r="E44" s="81"/>
      <c r="F44" s="81"/>
      <c r="G44" s="81"/>
      <c r="H44" s="81"/>
      <c r="I44" s="81"/>
      <c r="J44" s="81"/>
      <c r="K44" s="81"/>
      <c r="L44" s="81"/>
      <c r="M44" s="82"/>
      <c r="N44" s="81"/>
      <c r="O44" s="57"/>
      <c r="P44" s="78">
        <v>45</v>
      </c>
      <c r="Q44" s="78" t="s">
        <v>67</v>
      </c>
    </row>
    <row r="45" spans="1:17" s="58" customFormat="1" ht="18" x14ac:dyDescent="0.35">
      <c r="A45" s="83"/>
      <c r="B45" s="84"/>
      <c r="C45" s="85"/>
      <c r="D45" s="86"/>
      <c r="E45" s="86"/>
      <c r="F45" s="86"/>
      <c r="G45" s="86"/>
      <c r="H45" s="86"/>
      <c r="I45" s="86"/>
      <c r="J45" s="86"/>
      <c r="K45" s="86"/>
      <c r="L45" s="86"/>
      <c r="M45" s="86"/>
      <c r="N45" s="86"/>
      <c r="O45" s="57"/>
      <c r="P45" s="72">
        <v>49</v>
      </c>
      <c r="Q45" s="61" t="s">
        <v>67</v>
      </c>
    </row>
    <row r="46" spans="1:17" s="58" customFormat="1" ht="16.5" x14ac:dyDescent="0.3">
      <c r="A46" s="87"/>
      <c r="B46" s="84"/>
      <c r="C46" s="81"/>
      <c r="D46" s="81"/>
      <c r="E46" s="81"/>
      <c r="F46" s="81"/>
      <c r="G46" s="81"/>
      <c r="H46" s="81"/>
      <c r="I46" s="81"/>
      <c r="J46" s="81"/>
      <c r="K46" s="81"/>
      <c r="L46" s="81"/>
      <c r="M46" s="82"/>
      <c r="N46" s="81"/>
      <c r="O46" s="57"/>
      <c r="P46" s="78">
        <v>49.5</v>
      </c>
      <c r="Q46" s="78" t="s">
        <v>51</v>
      </c>
    </row>
    <row r="47" spans="1:17" s="58" customFormat="1" x14ac:dyDescent="0.25">
      <c r="A47" s="87"/>
      <c r="B47" s="88"/>
      <c r="C47" s="81"/>
      <c r="D47" s="81"/>
      <c r="E47" s="81"/>
      <c r="F47" s="81"/>
      <c r="G47" s="81"/>
      <c r="H47" s="81"/>
      <c r="I47" s="81"/>
      <c r="J47" s="81"/>
      <c r="K47" s="81"/>
      <c r="L47" s="81"/>
      <c r="M47" s="82"/>
      <c r="N47" s="81"/>
      <c r="O47" s="57"/>
      <c r="P47" s="72">
        <v>50</v>
      </c>
      <c r="Q47" s="61" t="s">
        <v>51</v>
      </c>
    </row>
    <row r="48" spans="1:17" s="58" customFormat="1" x14ac:dyDescent="0.25">
      <c r="B48" s="89"/>
      <c r="C48" s="56"/>
      <c r="D48" s="56"/>
      <c r="E48" s="56"/>
      <c r="F48" s="56"/>
      <c r="G48" s="56"/>
      <c r="H48" s="56"/>
      <c r="I48" s="56"/>
      <c r="J48" s="56"/>
      <c r="K48" s="56"/>
      <c r="L48" s="56"/>
      <c r="M48" s="55"/>
      <c r="N48" s="56"/>
      <c r="O48" s="57"/>
      <c r="P48" s="72">
        <v>51</v>
      </c>
      <c r="Q48" s="61" t="s">
        <v>51</v>
      </c>
    </row>
    <row r="49" spans="2:17" s="58" customFormat="1" x14ac:dyDescent="0.25">
      <c r="B49" s="89"/>
      <c r="C49" s="56"/>
      <c r="D49" s="56"/>
      <c r="E49" s="56"/>
      <c r="F49" s="56"/>
      <c r="G49" s="56"/>
      <c r="H49" s="56"/>
      <c r="I49" s="56"/>
      <c r="J49" s="56"/>
      <c r="K49" s="56"/>
      <c r="L49" s="56"/>
      <c r="M49" s="55"/>
      <c r="N49" s="56"/>
      <c r="O49" s="57"/>
      <c r="P49" s="72">
        <v>52</v>
      </c>
      <c r="Q49" s="61" t="s">
        <v>51</v>
      </c>
    </row>
    <row r="50" spans="2:17" s="58" customFormat="1" x14ac:dyDescent="0.25">
      <c r="B50" s="89"/>
      <c r="C50" s="56"/>
      <c r="D50" s="56"/>
      <c r="E50" s="56"/>
      <c r="F50" s="56"/>
      <c r="G50" s="56"/>
      <c r="H50" s="56"/>
      <c r="I50" s="56"/>
      <c r="J50" s="56"/>
      <c r="K50" s="56"/>
      <c r="L50" s="56"/>
      <c r="M50" s="55"/>
      <c r="N50" s="56"/>
      <c r="O50" s="57"/>
      <c r="P50" s="72">
        <v>53</v>
      </c>
      <c r="Q50" s="61" t="s">
        <v>51</v>
      </c>
    </row>
    <row r="51" spans="2:17" s="58" customFormat="1" x14ac:dyDescent="0.25">
      <c r="B51" s="89"/>
      <c r="C51" s="56"/>
      <c r="D51" s="56"/>
      <c r="E51" s="56"/>
      <c r="F51" s="56"/>
      <c r="G51" s="56"/>
      <c r="H51" s="56"/>
      <c r="I51" s="56"/>
      <c r="J51" s="56"/>
      <c r="K51" s="56"/>
      <c r="L51" s="56"/>
      <c r="M51" s="55"/>
      <c r="N51" s="56"/>
      <c r="O51" s="57"/>
      <c r="P51" s="78">
        <v>54</v>
      </c>
      <c r="Q51" s="78" t="s">
        <v>51</v>
      </c>
    </row>
    <row r="52" spans="2:17" s="58" customFormat="1" x14ac:dyDescent="0.25">
      <c r="B52" s="89"/>
      <c r="C52" s="56"/>
      <c r="D52" s="56"/>
      <c r="E52" s="56"/>
      <c r="F52" s="56"/>
      <c r="G52" s="56"/>
      <c r="H52" s="56"/>
      <c r="I52" s="56"/>
      <c r="J52" s="56"/>
      <c r="K52" s="56"/>
      <c r="L52" s="56"/>
      <c r="M52" s="55"/>
      <c r="N52" s="56"/>
      <c r="O52" s="57"/>
      <c r="P52" s="72">
        <v>55</v>
      </c>
      <c r="Q52" s="61" t="s">
        <v>51</v>
      </c>
    </row>
    <row r="53" spans="2:17" s="58" customFormat="1" x14ac:dyDescent="0.25">
      <c r="B53" s="89"/>
      <c r="C53" s="56"/>
      <c r="D53" s="56"/>
      <c r="E53" s="56"/>
      <c r="F53" s="56"/>
      <c r="G53" s="56"/>
      <c r="H53" s="56"/>
      <c r="I53" s="56"/>
      <c r="J53" s="56"/>
      <c r="K53" s="56"/>
      <c r="L53" s="56"/>
      <c r="M53" s="55"/>
      <c r="N53" s="56"/>
      <c r="O53" s="57"/>
      <c r="P53" s="72">
        <v>56</v>
      </c>
      <c r="Q53" s="61" t="s">
        <v>51</v>
      </c>
    </row>
    <row r="54" spans="2:17" s="58" customFormat="1" x14ac:dyDescent="0.25">
      <c r="B54" s="89"/>
      <c r="C54" s="56"/>
      <c r="D54" s="56"/>
      <c r="E54" s="56"/>
      <c r="F54" s="56"/>
      <c r="G54" s="56"/>
      <c r="H54" s="56"/>
      <c r="I54" s="56"/>
      <c r="J54" s="56"/>
      <c r="K54" s="56"/>
      <c r="L54" s="56"/>
      <c r="M54" s="55"/>
      <c r="N54" s="56"/>
      <c r="O54" s="57"/>
      <c r="P54" s="72">
        <v>57</v>
      </c>
      <c r="Q54" s="61" t="s">
        <v>51</v>
      </c>
    </row>
    <row r="55" spans="2:17" s="58" customFormat="1" x14ac:dyDescent="0.25">
      <c r="B55" s="89"/>
      <c r="C55" s="56"/>
      <c r="D55" s="56"/>
      <c r="E55" s="56"/>
      <c r="F55" s="56"/>
      <c r="G55" s="56"/>
      <c r="H55" s="56"/>
      <c r="I55" s="56"/>
      <c r="J55" s="56"/>
      <c r="K55" s="56"/>
      <c r="L55" s="56"/>
      <c r="M55" s="55"/>
      <c r="N55" s="56"/>
      <c r="O55" s="57"/>
      <c r="P55" s="72">
        <v>58</v>
      </c>
      <c r="Q55" s="61" t="s">
        <v>51</v>
      </c>
    </row>
    <row r="56" spans="2:17" s="58" customFormat="1" x14ac:dyDescent="0.25">
      <c r="B56" s="89"/>
      <c r="C56" s="56"/>
      <c r="D56" s="56"/>
      <c r="E56" s="56"/>
      <c r="F56" s="56"/>
      <c r="G56" s="56"/>
      <c r="H56" s="56"/>
      <c r="I56" s="56"/>
      <c r="J56" s="56"/>
      <c r="K56" s="56"/>
      <c r="L56" s="56"/>
      <c r="M56" s="55"/>
      <c r="N56" s="56"/>
      <c r="O56" s="57"/>
      <c r="P56" s="72">
        <v>59</v>
      </c>
      <c r="Q56" s="61" t="s">
        <v>51</v>
      </c>
    </row>
    <row r="57" spans="2:17" s="58" customFormat="1" x14ac:dyDescent="0.25">
      <c r="B57" s="89"/>
      <c r="C57" s="56"/>
      <c r="D57" s="56"/>
      <c r="E57" s="56"/>
      <c r="F57" s="56"/>
      <c r="G57" s="56"/>
      <c r="H57" s="56"/>
      <c r="I57" s="56"/>
      <c r="J57" s="56"/>
      <c r="K57" s="56"/>
      <c r="L57" s="56"/>
      <c r="M57" s="55"/>
      <c r="N57" s="56"/>
      <c r="O57" s="57"/>
      <c r="P57" s="72">
        <v>60</v>
      </c>
      <c r="Q57" s="61" t="s">
        <v>51</v>
      </c>
    </row>
    <row r="58" spans="2:17" s="58" customFormat="1" x14ac:dyDescent="0.25">
      <c r="B58" s="89"/>
      <c r="C58" s="56"/>
      <c r="D58" s="56"/>
      <c r="E58" s="56"/>
      <c r="F58" s="56"/>
      <c r="G58" s="56"/>
      <c r="H58" s="56"/>
      <c r="I58" s="56"/>
      <c r="J58" s="56"/>
      <c r="K58" s="56"/>
      <c r="L58" s="56"/>
      <c r="M58" s="55"/>
      <c r="N58" s="56"/>
      <c r="O58" s="57"/>
      <c r="P58" s="72">
        <v>61</v>
      </c>
      <c r="Q58" s="61" t="s">
        <v>51</v>
      </c>
    </row>
    <row r="59" spans="2:17" s="58" customFormat="1" x14ac:dyDescent="0.25">
      <c r="B59" s="89"/>
      <c r="C59" s="56"/>
      <c r="D59" s="56"/>
      <c r="E59" s="56"/>
      <c r="F59" s="56"/>
      <c r="G59" s="56"/>
      <c r="H59" s="56"/>
      <c r="I59" s="56"/>
      <c r="J59" s="56"/>
      <c r="K59" s="56"/>
      <c r="L59" s="56"/>
      <c r="M59" s="55"/>
      <c r="N59" s="56"/>
      <c r="O59" s="57"/>
      <c r="P59" s="72">
        <v>62</v>
      </c>
      <c r="Q59" s="61" t="s">
        <v>51</v>
      </c>
    </row>
    <row r="60" spans="2:17" s="58" customFormat="1" x14ac:dyDescent="0.25">
      <c r="B60" s="89"/>
      <c r="C60" s="56"/>
      <c r="D60" s="56"/>
      <c r="E60" s="56"/>
      <c r="F60" s="56"/>
      <c r="G60" s="56"/>
      <c r="H60" s="56"/>
      <c r="I60" s="56"/>
      <c r="J60" s="56"/>
      <c r="K60" s="56"/>
      <c r="L60" s="56"/>
      <c r="M60" s="55"/>
      <c r="N60" s="56"/>
      <c r="O60" s="57"/>
      <c r="P60" s="72">
        <v>63</v>
      </c>
      <c r="Q60" s="61" t="s">
        <v>51</v>
      </c>
    </row>
    <row r="61" spans="2:17" s="58" customFormat="1" x14ac:dyDescent="0.25">
      <c r="B61" s="89"/>
      <c r="C61" s="56"/>
      <c r="D61" s="56"/>
      <c r="E61" s="56"/>
      <c r="F61" s="56"/>
      <c r="G61" s="56"/>
      <c r="H61" s="56"/>
      <c r="I61" s="56"/>
      <c r="J61" s="56"/>
      <c r="K61" s="56"/>
      <c r="L61" s="56"/>
      <c r="M61" s="55"/>
      <c r="N61" s="56"/>
      <c r="O61" s="57"/>
      <c r="P61" s="72">
        <v>64</v>
      </c>
      <c r="Q61" s="61" t="s">
        <v>51</v>
      </c>
    </row>
    <row r="62" spans="2:17" s="58" customFormat="1" x14ac:dyDescent="0.25">
      <c r="B62" s="89"/>
      <c r="C62" s="56"/>
      <c r="D62" s="56"/>
      <c r="E62" s="56"/>
      <c r="F62" s="56"/>
      <c r="G62" s="56"/>
      <c r="H62" s="56"/>
      <c r="I62" s="56"/>
      <c r="J62" s="56"/>
      <c r="K62" s="56"/>
      <c r="L62" s="56"/>
      <c r="M62" s="55"/>
      <c r="N62" s="56"/>
      <c r="O62" s="57"/>
      <c r="P62" s="72">
        <v>65</v>
      </c>
      <c r="Q62" s="61" t="s">
        <v>51</v>
      </c>
    </row>
    <row r="63" spans="2:17" s="58" customFormat="1" x14ac:dyDescent="0.25">
      <c r="B63" s="89"/>
      <c r="C63" s="56"/>
      <c r="D63" s="56"/>
      <c r="E63" s="56"/>
      <c r="F63" s="56"/>
      <c r="G63" s="56"/>
      <c r="H63" s="56"/>
      <c r="I63" s="56"/>
      <c r="J63" s="56"/>
      <c r="K63" s="56"/>
      <c r="L63" s="56"/>
      <c r="M63" s="55"/>
      <c r="N63" s="56"/>
      <c r="O63" s="57"/>
      <c r="P63" s="72">
        <v>66</v>
      </c>
      <c r="Q63" s="61" t="s">
        <v>51</v>
      </c>
    </row>
    <row r="64" spans="2:17" s="58" customFormat="1" x14ac:dyDescent="0.25">
      <c r="B64" s="89"/>
      <c r="C64" s="56"/>
      <c r="D64" s="56"/>
      <c r="E64" s="56"/>
      <c r="F64" s="56"/>
      <c r="G64" s="56"/>
      <c r="H64" s="56"/>
      <c r="I64" s="56"/>
      <c r="J64" s="56"/>
      <c r="K64" s="56"/>
      <c r="L64" s="56"/>
      <c r="M64" s="55"/>
      <c r="N64" s="56"/>
      <c r="O64" s="57"/>
      <c r="P64" s="72">
        <v>67</v>
      </c>
      <c r="Q64" s="61" t="s">
        <v>51</v>
      </c>
    </row>
    <row r="65" spans="2:17" s="58" customFormat="1" x14ac:dyDescent="0.25">
      <c r="B65" s="89"/>
      <c r="C65" s="56"/>
      <c r="D65" s="56"/>
      <c r="E65" s="56"/>
      <c r="F65" s="56"/>
      <c r="G65" s="56"/>
      <c r="H65" s="56"/>
      <c r="I65" s="56"/>
      <c r="J65" s="56"/>
      <c r="K65" s="56"/>
      <c r="L65" s="56"/>
      <c r="M65" s="55"/>
      <c r="N65" s="56"/>
      <c r="O65" s="57"/>
      <c r="P65" s="72">
        <v>68</v>
      </c>
      <c r="Q65" s="61" t="s">
        <v>51</v>
      </c>
    </row>
    <row r="66" spans="2:17" s="58" customFormat="1" x14ac:dyDescent="0.25">
      <c r="B66" s="89"/>
      <c r="C66" s="56"/>
      <c r="D66" s="56"/>
      <c r="E66" s="56"/>
      <c r="F66" s="56"/>
      <c r="G66" s="56"/>
      <c r="H66" s="56"/>
      <c r="I66" s="56"/>
      <c r="J66" s="56"/>
      <c r="K66" s="56"/>
      <c r="L66" s="56"/>
      <c r="M66" s="55"/>
      <c r="N66" s="56"/>
      <c r="O66" s="57"/>
      <c r="P66" s="72">
        <v>69</v>
      </c>
      <c r="Q66" s="61" t="s">
        <v>51</v>
      </c>
    </row>
    <row r="67" spans="2:17" s="58" customFormat="1" x14ac:dyDescent="0.25">
      <c r="B67" s="89"/>
      <c r="C67" s="56"/>
      <c r="D67" s="56"/>
      <c r="E67" s="56"/>
      <c r="F67" s="56"/>
      <c r="G67" s="56"/>
      <c r="H67" s="56"/>
      <c r="I67" s="56"/>
      <c r="J67" s="56"/>
      <c r="K67" s="56"/>
      <c r="L67" s="56"/>
      <c r="M67" s="55"/>
      <c r="N67" s="56"/>
      <c r="O67" s="57"/>
      <c r="P67" s="72">
        <v>70</v>
      </c>
      <c r="Q67" s="61" t="s">
        <v>51</v>
      </c>
    </row>
    <row r="68" spans="2:17" s="58" customFormat="1" x14ac:dyDescent="0.25">
      <c r="B68" s="89"/>
      <c r="C68" s="56"/>
      <c r="D68" s="56"/>
      <c r="E68" s="56"/>
      <c r="F68" s="56"/>
      <c r="G68" s="56"/>
      <c r="H68" s="56"/>
      <c r="I68" s="56"/>
      <c r="J68" s="56"/>
      <c r="K68" s="56"/>
      <c r="L68" s="56"/>
      <c r="M68" s="55"/>
      <c r="N68" s="56"/>
      <c r="O68" s="57"/>
      <c r="P68" s="72">
        <v>71</v>
      </c>
      <c r="Q68" s="61" t="s">
        <v>51</v>
      </c>
    </row>
    <row r="69" spans="2:17" s="58" customFormat="1" x14ac:dyDescent="0.25">
      <c r="B69" s="89"/>
      <c r="C69" s="56"/>
      <c r="D69" s="56"/>
      <c r="E69" s="56"/>
      <c r="F69" s="56"/>
      <c r="G69" s="56"/>
      <c r="H69" s="56"/>
      <c r="I69" s="56"/>
      <c r="J69" s="56"/>
      <c r="K69" s="56"/>
      <c r="L69" s="56"/>
      <c r="M69" s="55"/>
      <c r="N69" s="56"/>
      <c r="O69" s="57"/>
      <c r="P69" s="72">
        <v>72</v>
      </c>
      <c r="Q69" s="61" t="s">
        <v>51</v>
      </c>
    </row>
    <row r="70" spans="2:17" s="58" customFormat="1" x14ac:dyDescent="0.25">
      <c r="B70" s="89"/>
      <c r="C70" s="56"/>
      <c r="D70" s="56"/>
      <c r="E70" s="56"/>
      <c r="F70" s="56"/>
      <c r="G70" s="56"/>
      <c r="H70" s="56"/>
      <c r="I70" s="56"/>
      <c r="J70" s="56"/>
      <c r="K70" s="56"/>
      <c r="L70" s="56"/>
      <c r="M70" s="55"/>
      <c r="N70" s="56"/>
      <c r="O70" s="57"/>
      <c r="P70" s="72">
        <v>73</v>
      </c>
      <c r="Q70" s="61" t="s">
        <v>51</v>
      </c>
    </row>
    <row r="71" spans="2:17" s="58" customFormat="1" x14ac:dyDescent="0.25">
      <c r="B71" s="89"/>
      <c r="C71" s="56"/>
      <c r="D71" s="56"/>
      <c r="E71" s="56"/>
      <c r="F71" s="56"/>
      <c r="G71" s="56"/>
      <c r="H71" s="56"/>
      <c r="I71" s="56"/>
      <c r="J71" s="56"/>
      <c r="K71" s="56"/>
      <c r="L71" s="56"/>
      <c r="M71" s="55"/>
      <c r="N71" s="56"/>
      <c r="O71" s="57"/>
      <c r="P71" s="72">
        <v>74</v>
      </c>
      <c r="Q71" s="61" t="s">
        <v>51</v>
      </c>
    </row>
    <row r="72" spans="2:17" s="58" customFormat="1" x14ac:dyDescent="0.25">
      <c r="B72" s="89"/>
      <c r="C72" s="56"/>
      <c r="D72" s="56"/>
      <c r="E72" s="56"/>
      <c r="F72" s="56"/>
      <c r="G72" s="56"/>
      <c r="H72" s="56"/>
      <c r="I72" s="56"/>
      <c r="J72" s="56"/>
      <c r="K72" s="56"/>
      <c r="L72" s="56"/>
      <c r="M72" s="55"/>
      <c r="N72" s="56"/>
      <c r="O72" s="57"/>
      <c r="P72" s="72">
        <v>75</v>
      </c>
      <c r="Q72" s="61" t="s">
        <v>51</v>
      </c>
    </row>
    <row r="73" spans="2:17" s="58" customFormat="1" x14ac:dyDescent="0.25">
      <c r="B73" s="89"/>
      <c r="C73" s="56"/>
      <c r="D73" s="56"/>
      <c r="E73" s="56"/>
      <c r="F73" s="56"/>
      <c r="G73" s="56"/>
      <c r="H73" s="56"/>
      <c r="I73" s="56"/>
      <c r="J73" s="56"/>
      <c r="K73" s="56"/>
      <c r="L73" s="56"/>
      <c r="M73" s="55"/>
      <c r="N73" s="56"/>
      <c r="O73" s="57"/>
      <c r="P73" s="72">
        <v>76</v>
      </c>
      <c r="Q73" s="61" t="s">
        <v>51</v>
      </c>
    </row>
    <row r="74" spans="2:17" s="58" customFormat="1" x14ac:dyDescent="0.25">
      <c r="B74" s="89"/>
      <c r="C74" s="56"/>
      <c r="D74" s="56"/>
      <c r="E74" s="56"/>
      <c r="F74" s="56"/>
      <c r="G74" s="56"/>
      <c r="H74" s="56"/>
      <c r="I74" s="56"/>
      <c r="J74" s="56"/>
      <c r="K74" s="56"/>
      <c r="L74" s="56"/>
      <c r="M74" s="55"/>
      <c r="N74" s="56"/>
      <c r="O74" s="57"/>
      <c r="P74" s="72">
        <v>77</v>
      </c>
      <c r="Q74" s="61" t="s">
        <v>51</v>
      </c>
    </row>
    <row r="75" spans="2:17" s="58" customFormat="1" x14ac:dyDescent="0.25">
      <c r="B75" s="89"/>
      <c r="C75" s="56"/>
      <c r="D75" s="56"/>
      <c r="E75" s="56"/>
      <c r="F75" s="56"/>
      <c r="G75" s="56"/>
      <c r="H75" s="56"/>
      <c r="I75" s="56"/>
      <c r="J75" s="56"/>
      <c r="K75" s="56"/>
      <c r="L75" s="56"/>
      <c r="M75" s="55"/>
      <c r="N75" s="56"/>
      <c r="O75" s="57"/>
      <c r="P75" s="72">
        <v>78</v>
      </c>
      <c r="Q75" s="61" t="s">
        <v>51</v>
      </c>
    </row>
    <row r="76" spans="2:17" s="58" customFormat="1" x14ac:dyDescent="0.25">
      <c r="B76" s="89"/>
      <c r="C76" s="56"/>
      <c r="D76" s="56"/>
      <c r="E76" s="56"/>
      <c r="F76" s="56"/>
      <c r="G76" s="56"/>
      <c r="H76" s="56"/>
      <c r="I76" s="56"/>
      <c r="J76" s="56"/>
      <c r="K76" s="56"/>
      <c r="L76" s="56"/>
      <c r="M76" s="55"/>
      <c r="N76" s="56"/>
      <c r="O76" s="57"/>
      <c r="P76" s="72">
        <v>79</v>
      </c>
      <c r="Q76" s="61" t="s">
        <v>51</v>
      </c>
    </row>
    <row r="77" spans="2:17" s="58" customFormat="1" x14ac:dyDescent="0.25">
      <c r="B77" s="89"/>
      <c r="C77" s="56"/>
      <c r="D77" s="56"/>
      <c r="E77" s="56"/>
      <c r="F77" s="56"/>
      <c r="G77" s="56"/>
      <c r="H77" s="56"/>
      <c r="I77" s="56"/>
      <c r="J77" s="56"/>
      <c r="K77" s="56"/>
      <c r="L77" s="56"/>
      <c r="M77" s="55"/>
      <c r="N77" s="56"/>
      <c r="O77" s="57"/>
      <c r="P77" s="72">
        <v>80</v>
      </c>
      <c r="Q77" s="61" t="s">
        <v>51</v>
      </c>
    </row>
    <row r="78" spans="2:17" s="58" customFormat="1" x14ac:dyDescent="0.25">
      <c r="B78" s="89"/>
      <c r="C78" s="56"/>
      <c r="D78" s="56"/>
      <c r="E78" s="56"/>
      <c r="F78" s="56"/>
      <c r="G78" s="56"/>
      <c r="H78" s="56"/>
      <c r="I78" s="56"/>
      <c r="J78" s="56"/>
      <c r="K78" s="56"/>
      <c r="L78" s="56"/>
      <c r="M78" s="55"/>
      <c r="N78" s="56"/>
      <c r="O78" s="57"/>
      <c r="P78" s="72">
        <v>81</v>
      </c>
      <c r="Q78" s="61" t="s">
        <v>51</v>
      </c>
    </row>
    <row r="79" spans="2:17" s="58" customFormat="1" x14ac:dyDescent="0.25">
      <c r="B79" s="89"/>
      <c r="C79" s="56"/>
      <c r="D79" s="56"/>
      <c r="E79" s="56"/>
      <c r="F79" s="56"/>
      <c r="G79" s="56"/>
      <c r="H79" s="56"/>
      <c r="I79" s="56"/>
      <c r="J79" s="56"/>
      <c r="K79" s="56"/>
      <c r="L79" s="56"/>
      <c r="M79" s="55"/>
      <c r="N79" s="56"/>
      <c r="O79" s="57"/>
      <c r="P79" s="72">
        <v>82</v>
      </c>
      <c r="Q79" s="61" t="s">
        <v>51</v>
      </c>
    </row>
    <row r="80" spans="2:17" s="58" customFormat="1" x14ac:dyDescent="0.25">
      <c r="B80" s="89"/>
      <c r="C80" s="56"/>
      <c r="D80" s="56"/>
      <c r="E80" s="56"/>
      <c r="F80" s="56"/>
      <c r="G80" s="56"/>
      <c r="H80" s="56"/>
      <c r="I80" s="56"/>
      <c r="J80" s="56"/>
      <c r="K80" s="56"/>
      <c r="L80" s="56"/>
      <c r="M80" s="55"/>
      <c r="N80" s="56"/>
      <c r="O80" s="57"/>
      <c r="P80" s="72">
        <v>83</v>
      </c>
      <c r="Q80" s="61" t="s">
        <v>51</v>
      </c>
    </row>
    <row r="81" spans="2:17" s="58" customFormat="1" x14ac:dyDescent="0.25">
      <c r="B81" s="89"/>
      <c r="C81" s="56"/>
      <c r="D81" s="56"/>
      <c r="E81" s="56"/>
      <c r="F81" s="56"/>
      <c r="G81" s="56"/>
      <c r="H81" s="56"/>
      <c r="I81" s="56"/>
      <c r="J81" s="56"/>
      <c r="K81" s="56"/>
      <c r="L81" s="56"/>
      <c r="M81" s="55"/>
      <c r="N81" s="56"/>
      <c r="O81" s="57"/>
      <c r="P81" s="72">
        <v>84</v>
      </c>
      <c r="Q81" s="61" t="s">
        <v>51</v>
      </c>
    </row>
    <row r="82" spans="2:17" x14ac:dyDescent="0.25">
      <c r="P82" s="21">
        <v>82</v>
      </c>
      <c r="Q82" s="3" t="s">
        <v>49</v>
      </c>
    </row>
    <row r="83" spans="2:17" x14ac:dyDescent="0.25">
      <c r="P83" s="21">
        <v>83</v>
      </c>
      <c r="Q83" s="3" t="s">
        <v>49</v>
      </c>
    </row>
    <row r="84" spans="2:17" x14ac:dyDescent="0.25">
      <c r="P84" s="21">
        <v>84</v>
      </c>
      <c r="Q84" s="3" t="s">
        <v>49</v>
      </c>
    </row>
    <row r="85" spans="2:17" x14ac:dyDescent="0.25">
      <c r="P85" s="21">
        <v>85</v>
      </c>
      <c r="Q85" s="3" t="s">
        <v>49</v>
      </c>
    </row>
    <row r="86" spans="2:17" x14ac:dyDescent="0.25">
      <c r="P86" s="21">
        <v>86</v>
      </c>
      <c r="Q86" s="3" t="s">
        <v>49</v>
      </c>
    </row>
    <row r="87" spans="2:17" x14ac:dyDescent="0.25">
      <c r="P87" s="21">
        <v>87</v>
      </c>
      <c r="Q87" s="3" t="s">
        <v>49</v>
      </c>
    </row>
    <row r="88" spans="2:17" x14ac:dyDescent="0.25">
      <c r="P88" s="21">
        <v>88</v>
      </c>
      <c r="Q88" s="3" t="s">
        <v>49</v>
      </c>
    </row>
    <row r="89" spans="2:17" x14ac:dyDescent="0.25">
      <c r="P89" s="21">
        <v>89</v>
      </c>
      <c r="Q89" s="3" t="s">
        <v>49</v>
      </c>
    </row>
    <row r="90" spans="2:17" x14ac:dyDescent="0.25">
      <c r="P90" s="4">
        <v>90</v>
      </c>
      <c r="Q90" s="3" t="s">
        <v>49</v>
      </c>
    </row>
    <row r="91" spans="2:17" x14ac:dyDescent="0.25">
      <c r="P91" s="4">
        <v>91</v>
      </c>
      <c r="Q91" s="3" t="s">
        <v>49</v>
      </c>
    </row>
    <row r="92" spans="2:17" x14ac:dyDescent="0.25">
      <c r="P92" s="4">
        <v>92</v>
      </c>
      <c r="Q92" s="3" t="s">
        <v>49</v>
      </c>
    </row>
    <row r="93" spans="2:17" x14ac:dyDescent="0.25">
      <c r="P93" s="4">
        <v>93</v>
      </c>
      <c r="Q93" s="3" t="s">
        <v>49</v>
      </c>
    </row>
    <row r="94" spans="2:17" x14ac:dyDescent="0.25">
      <c r="P94" s="4">
        <v>94</v>
      </c>
      <c r="Q94" s="3" t="s">
        <v>49</v>
      </c>
    </row>
    <row r="95" spans="2:17" x14ac:dyDescent="0.25">
      <c r="P95" s="4">
        <v>95</v>
      </c>
      <c r="Q95" s="3" t="s">
        <v>49</v>
      </c>
    </row>
    <row r="96" spans="2:17" x14ac:dyDescent="0.25">
      <c r="P96" s="4">
        <v>96</v>
      </c>
      <c r="Q96" s="3" t="s">
        <v>49</v>
      </c>
    </row>
    <row r="97" spans="16:17" x14ac:dyDescent="0.25">
      <c r="P97" s="7">
        <v>97</v>
      </c>
      <c r="Q97" s="8" t="s">
        <v>49</v>
      </c>
    </row>
    <row r="98" spans="16:17" x14ac:dyDescent="0.25">
      <c r="P98" s="7">
        <v>98</v>
      </c>
      <c r="Q98" s="8" t="s">
        <v>49</v>
      </c>
    </row>
    <row r="99" spans="16:17" x14ac:dyDescent="0.25">
      <c r="P99" s="7">
        <v>99</v>
      </c>
      <c r="Q99" s="8" t="s">
        <v>49</v>
      </c>
    </row>
    <row r="100" spans="16:17" x14ac:dyDescent="0.25">
      <c r="P100" s="7">
        <v>100</v>
      </c>
      <c r="Q100" s="8" t="s">
        <v>49</v>
      </c>
    </row>
  </sheetData>
  <mergeCells count="34">
    <mergeCell ref="C34:N34"/>
    <mergeCell ref="G3:J3"/>
    <mergeCell ref="C17:N17"/>
    <mergeCell ref="C33:N33"/>
    <mergeCell ref="G4:J4"/>
    <mergeCell ref="A6:J6"/>
    <mergeCell ref="A23:A26"/>
    <mergeCell ref="C25:N25"/>
    <mergeCell ref="C7:N7"/>
    <mergeCell ref="C8:N8"/>
    <mergeCell ref="C9:N9"/>
    <mergeCell ref="C10:N10"/>
    <mergeCell ref="C23:N23"/>
    <mergeCell ref="A1:L1"/>
    <mergeCell ref="A2:F2"/>
    <mergeCell ref="G2:J2"/>
    <mergeCell ref="K2:N2"/>
    <mergeCell ref="C18:N18"/>
    <mergeCell ref="C42:N42"/>
    <mergeCell ref="A15:A18"/>
    <mergeCell ref="C15:N15"/>
    <mergeCell ref="C16:N16"/>
    <mergeCell ref="A3:F3"/>
    <mergeCell ref="A4:F4"/>
    <mergeCell ref="C41:N41"/>
    <mergeCell ref="A39:A42"/>
    <mergeCell ref="C39:N39"/>
    <mergeCell ref="C40:N40"/>
    <mergeCell ref="A31:A34"/>
    <mergeCell ref="C31:N31"/>
    <mergeCell ref="C26:N26"/>
    <mergeCell ref="A7:A10"/>
    <mergeCell ref="C24:N24"/>
    <mergeCell ref="C32:N32"/>
  </mergeCells>
  <phoneticPr fontId="28" type="noConversion"/>
  <conditionalFormatting sqref="P7:IV7 A7:B7">
    <cfRule type="cellIs" priority="1" stopIfTrue="1" operator="lessThanOrEqual">
      <formula>5</formula>
    </cfRule>
  </conditionalFormatting>
  <pageMargins left="0" right="0" top="0" bottom="0" header="0" footer="0"/>
  <pageSetup paperSize="9" scale="95" orientation="landscape" horizontalDpi="4294967294" verticalDpi="4294967294"/>
  <headerFooter alignWithMargins="0"/>
  <rowBreaks count="3" manualBreakCount="3">
    <brk id="18" max="13" man="1"/>
    <brk id="34" max="13" man="1"/>
    <brk id="47" max="16383" man="1"/>
  </rowBreak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Output Packet (OP) Checklist</vt:lpstr>
      <vt:lpstr>PoDAPO Self Review </vt:lpstr>
      <vt:lpstr>PoDAPO Output Reviewer</vt:lpstr>
      <vt:lpstr> Peer's Review of Your OP </vt:lpstr>
      <vt:lpstr>Your Review of Peer's OP</vt:lpstr>
      <vt:lpstr>ALG Minutes</vt:lpstr>
      <vt:lpstr> Description of PoDAPO Criteria</vt:lpstr>
      <vt:lpstr>' Description of PoDAPO Criteria'!Print_Area</vt:lpstr>
      <vt:lpstr>' Peer''s Review of Your OP '!Print_Area</vt:lpstr>
      <vt:lpstr>'PoDAPO Output Reviewer'!Print_Area</vt:lpstr>
      <vt:lpstr>'PoDAPO Self Review '!Print_Area</vt:lpstr>
      <vt:lpstr>'Your Review of Peer''s OP'!Print_Area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Output review form</dc:title>
  <dc:subject>IMCA Socrates</dc:subject>
  <dc:creator>Richard Teare</dc:creator>
  <cp:lastModifiedBy>Permaculture</cp:lastModifiedBy>
  <cp:lastPrinted>2005-01-13T12:41:12Z</cp:lastPrinted>
  <dcterms:created xsi:type="dcterms:W3CDTF">2003-04-02T08:44:38Z</dcterms:created>
  <dcterms:modified xsi:type="dcterms:W3CDTF">2013-01-25T17:59:01Z</dcterms:modified>
</cp:coreProperties>
</file>