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27495" windowHeight="13995" activeTab="3"/>
  </bookViews>
  <sheets>
    <sheet name="Output Packet (OP) Checklist" sheetId="1" r:id="rId1"/>
    <sheet name="PoDAPO Self Review " sheetId="2" r:id="rId2"/>
    <sheet name="PoDAPO Output Reviewer" sheetId="3" r:id="rId3"/>
    <sheet name=" Peer's Review of Your OP " sheetId="4" r:id="rId4"/>
    <sheet name="Your Review of Peer's OP" sheetId="5" r:id="rId5"/>
    <sheet name="ALG Minutes" sheetId="6" r:id="rId6"/>
    <sheet name=" Description of PoDAPO Criteria" sheetId="7" r:id="rId7"/>
  </sheets>
  <definedNames>
    <definedName name="_xlnm.PRINT_AREA" localSheetId="6">' Description of PoDAPO Criteria'!$A$1:$N$47</definedName>
    <definedName name="_xlnm.PRINT_AREA" localSheetId="3">' Peer''s Review of Your OP '!$A$1:$N$54</definedName>
    <definedName name="_xlnm.PRINT_AREA" localSheetId="2">'PoDAPO Output Reviewer'!$A$1:$N$54</definedName>
    <definedName name="_xlnm.PRINT_AREA" localSheetId="1">'PoDAPO Self Review '!$A$1:$N$61</definedName>
    <definedName name="_xlnm.PRINT_AREA" localSheetId="4">'Your Review of Peer''s OP'!$A$1:$N$54</definedName>
  </definedNames>
  <calcPr calcId="145621"/>
</workbook>
</file>

<file path=xl/calcChain.xml><?xml version="1.0" encoding="utf-8"?>
<calcChain xmlns="http://schemas.openxmlformats.org/spreadsheetml/2006/main">
  <c r="G4" i="7" l="1"/>
  <c r="A4" i="7"/>
  <c r="G3" i="7"/>
  <c r="A3" i="7"/>
  <c r="G2" i="7"/>
  <c r="A2" i="7"/>
  <c r="G4" i="6"/>
  <c r="A4" i="6"/>
  <c r="G3" i="6"/>
  <c r="A3" i="6"/>
  <c r="G2" i="6"/>
  <c r="A2" i="6"/>
  <c r="O1" i="6"/>
  <c r="B44" i="5"/>
  <c r="B43" i="5"/>
  <c r="B42" i="5"/>
  <c r="B41" i="5"/>
  <c r="B36" i="5"/>
  <c r="B35" i="5"/>
  <c r="B34" i="5"/>
  <c r="B33" i="5"/>
  <c r="B28" i="5"/>
  <c r="B27" i="5"/>
  <c r="B26" i="5"/>
  <c r="B25" i="5"/>
  <c r="B20" i="5"/>
  <c r="B19" i="5"/>
  <c r="B18" i="5"/>
  <c r="B17" i="5"/>
  <c r="B12" i="5"/>
  <c r="B11" i="5"/>
  <c r="B10" i="5"/>
  <c r="B9" i="5"/>
  <c r="G4" i="5"/>
  <c r="A4" i="5"/>
  <c r="G3" i="5"/>
  <c r="A3" i="5"/>
  <c r="G2" i="5"/>
  <c r="A2" i="5"/>
  <c r="O1" i="5"/>
  <c r="B44" i="4"/>
  <c r="B43" i="4"/>
  <c r="B42" i="4"/>
  <c r="B41" i="4"/>
  <c r="B36" i="4"/>
  <c r="B35" i="4"/>
  <c r="B34" i="4"/>
  <c r="B33" i="4"/>
  <c r="B28" i="4"/>
  <c r="B27" i="4"/>
  <c r="B26" i="4"/>
  <c r="B25" i="4"/>
  <c r="B20" i="4"/>
  <c r="B19" i="4"/>
  <c r="B18" i="4"/>
  <c r="B17" i="4"/>
  <c r="B12" i="4"/>
  <c r="B11" i="4"/>
  <c r="B10" i="4"/>
  <c r="B9" i="4"/>
  <c r="G4" i="4"/>
  <c r="A4" i="4"/>
  <c r="G3" i="4"/>
  <c r="A3" i="4"/>
  <c r="G2" i="4"/>
  <c r="A2" i="4"/>
  <c r="O1" i="4"/>
  <c r="A46" i="3"/>
  <c r="O44" i="3"/>
  <c r="B44" i="3"/>
  <c r="O43" i="3"/>
  <c r="B43" i="3"/>
  <c r="O42" i="3"/>
  <c r="B42" i="3"/>
  <c r="O41" i="3"/>
  <c r="B41" i="3"/>
  <c r="A38" i="3"/>
  <c r="O36" i="3"/>
  <c r="B36" i="3"/>
  <c r="O35" i="3"/>
  <c r="B35" i="3"/>
  <c r="O34" i="3"/>
  <c r="B34" i="3"/>
  <c r="O33" i="3"/>
  <c r="B33" i="3"/>
  <c r="A30" i="3"/>
  <c r="O28" i="3"/>
  <c r="B28" i="3"/>
  <c r="O27" i="3"/>
  <c r="B27" i="3"/>
  <c r="O26" i="3"/>
  <c r="B26" i="3"/>
  <c r="O25" i="3"/>
  <c r="B25" i="3"/>
  <c r="A22" i="3"/>
  <c r="O20" i="3"/>
  <c r="B20" i="3"/>
  <c r="O19" i="3"/>
  <c r="B19" i="3"/>
  <c r="O18" i="3"/>
  <c r="B18" i="3"/>
  <c r="O17" i="3"/>
  <c r="B17" i="3"/>
  <c r="A14" i="3"/>
  <c r="B48" i="3" s="1"/>
  <c r="B50" i="3" s="1"/>
  <c r="O12" i="3"/>
  <c r="B12" i="3"/>
  <c r="O11" i="3"/>
  <c r="B11" i="3"/>
  <c r="O10" i="3"/>
  <c r="B10" i="3"/>
  <c r="O9" i="3"/>
  <c r="B9" i="3"/>
  <c r="G4" i="3"/>
  <c r="A4" i="3"/>
  <c r="G3" i="3"/>
  <c r="A3" i="3"/>
  <c r="G2" i="3"/>
  <c r="A2" i="3"/>
  <c r="O1" i="3"/>
  <c r="A46" i="2"/>
  <c r="O44" i="2"/>
  <c r="B44" i="2"/>
  <c r="O43" i="2"/>
  <c r="B43" i="2"/>
  <c r="O42" i="2"/>
  <c r="B42" i="2"/>
  <c r="O41" i="2"/>
  <c r="B41" i="2"/>
  <c r="A38" i="2"/>
  <c r="O36" i="2"/>
  <c r="B36" i="2"/>
  <c r="O35" i="2"/>
  <c r="B35" i="2"/>
  <c r="O34" i="2"/>
  <c r="B34" i="2"/>
  <c r="O33" i="2"/>
  <c r="B33" i="2"/>
  <c r="A30" i="2"/>
  <c r="O28" i="2"/>
  <c r="B28" i="2"/>
  <c r="O27" i="2"/>
  <c r="B27" i="2"/>
  <c r="O26" i="2"/>
  <c r="B26" i="2"/>
  <c r="O25" i="2"/>
  <c r="B25" i="2"/>
  <c r="A22" i="2"/>
  <c r="B48" i="2" s="1"/>
  <c r="B50" i="2" s="1"/>
  <c r="O20" i="2"/>
  <c r="B20" i="2"/>
  <c r="O19" i="2"/>
  <c r="B19" i="2"/>
  <c r="O18" i="2"/>
  <c r="B18" i="2"/>
  <c r="O17" i="2"/>
  <c r="B17" i="2"/>
  <c r="A14" i="2"/>
  <c r="O12" i="2"/>
  <c r="B12" i="2"/>
  <c r="O11" i="2"/>
  <c r="B11" i="2"/>
  <c r="O10" i="2"/>
  <c r="B10" i="2"/>
  <c r="O9" i="2"/>
  <c r="B9" i="2"/>
  <c r="G4" i="2"/>
  <c r="A4" i="2"/>
  <c r="G3" i="2"/>
  <c r="A3" i="2"/>
  <c r="G2" i="2"/>
  <c r="A2" i="2"/>
  <c r="O1" i="2"/>
  <c r="H30" i="1"/>
  <c r="H22" i="1"/>
  <c r="H20" i="1"/>
  <c r="H18" i="1"/>
  <c r="H16" i="1"/>
  <c r="H14" i="1"/>
  <c r="H12" i="1"/>
  <c r="H10" i="1"/>
</calcChain>
</file>

<file path=xl/comments1.xml><?xml version="1.0" encoding="utf-8"?>
<comments xmlns="http://schemas.openxmlformats.org/spreadsheetml/2006/main">
  <authors>
    <author/>
  </authors>
  <commentList>
    <comment ref="C10" authorId="0">
      <text>
        <r>
          <rPr>
            <sz val="10"/>
            <color rgb="FF000000"/>
            <rFont val="Arial"/>
          </rPr>
          <t>Editing
Use of grammar, spelling, punctuation, sentence construction, numbering, references, vocabulary, avoiding unnecessary repetition.
Shape
Make sure a summary is present at the beginning of project report, and that references and appendices are well-used to reduce report clutter.
Size
Output Packets should come within the word count equivalents stated on the first tab of this Output Packet Workbook.</t>
        </r>
      </text>
    </comment>
    <comment ref="C11" authorId="0">
      <text>
        <r>
          <rPr>
            <sz val="10"/>
            <color rgb="FF000000"/>
            <rFont val="Arial"/>
          </rPr>
          <t xml:space="preserve">Choices regarding media, genre and style to enhance and support the meaning and the message of the OP. 
Media mix = (for example) video, slide presentation, written report, animations etc.
Genres = story, documentary report, game, talk show etc. 
Styles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C12" authorId="0">
      <text>
        <r>
          <rPr>
            <sz val="10"/>
            <color rgb="FF000000"/>
            <rFont val="Arial"/>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C13" authorId="0">
      <text>
        <r>
          <rPr>
            <sz val="10"/>
            <color rgb="FF000000"/>
            <rFont val="Arial"/>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C18" authorId="0">
      <text>
        <r>
          <rPr>
            <sz val="10"/>
            <color rgb="FF000000"/>
            <rFont val="Arial"/>
          </rPr>
          <t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t>
        </r>
      </text>
    </comment>
    <comment ref="C19" authorId="0">
      <text>
        <r>
          <rPr>
            <sz val="10"/>
            <color rgb="FF000000"/>
            <rFont val="Arial"/>
          </rPr>
          <t>In what ways have you evidenced good use of design skills to influence the quality of your projects and your action learning pathway?</t>
        </r>
      </text>
    </comment>
    <comment ref="C20" authorId="0">
      <text>
        <r>
          <rPr>
            <sz val="10"/>
            <color rgb="FF000000"/>
            <rFont val="Arial"/>
          </rPr>
          <t>Did you rise to the challenge to use your Output Packet as a design opportunity? What elements did you design, what was your process and what went well and what was challenging?</t>
        </r>
      </text>
    </comment>
    <comment ref="C21" authorId="0">
      <text>
        <r>
          <rPr>
            <sz val="10"/>
            <color rgb="FF000000"/>
            <rFont val="Arial"/>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C26" authorId="0">
      <text>
        <r>
          <rPr>
            <sz val="10"/>
            <color rgb="FF000000"/>
            <rFont val="Arial"/>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C27" authorId="0">
      <text>
        <r>
          <rPr>
            <sz val="10"/>
            <color rgb="FF000000"/>
            <rFont val="Arial"/>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C28" authorId="0">
      <text>
        <r>
          <rPr>
            <sz val="10"/>
            <color rgb="FF000000"/>
            <rFont val="Arial"/>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C29" authorId="0">
      <text>
        <r>
          <rPr>
            <sz val="10"/>
            <color rgb="FF000000"/>
            <rFont val="Arial"/>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C34" authorId="0">
      <text>
        <r>
          <rPr>
            <sz val="10"/>
            <color rgb="FF000000"/>
            <rFont val="Arial"/>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C35" authorId="0">
      <text>
        <r>
          <rPr>
            <sz val="10"/>
            <color rgb="FF000000"/>
            <rFont val="Arial"/>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C36" authorId="0">
      <text>
        <r>
          <rPr>
            <sz val="10"/>
            <color rgb="FF000000"/>
            <rFont val="Arial"/>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C37" authorId="0">
      <text>
        <r>
          <rPr>
            <sz val="10"/>
            <color rgb="FF000000"/>
            <rFont val="Arial"/>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C42" authorId="0">
      <text>
        <r>
          <rPr>
            <sz val="10"/>
            <color rgb="FF000000"/>
            <rFont val="Arial"/>
          </rPr>
          <t>Describe the 'value' of your work according to likely effects / impact on the field.</t>
        </r>
      </text>
    </comment>
    <comment ref="C43" authorId="0">
      <text>
        <r>
          <rPr>
            <sz val="10"/>
            <color rgb="FF000000"/>
            <rFont val="Arial"/>
          </rPr>
          <t xml:space="preserve">Gains to do with improvements in your professional skills.
</t>
        </r>
      </text>
    </comment>
    <comment ref="C44" authorId="0">
      <text>
        <r>
          <rPr>
            <sz val="10"/>
            <color rgb="FF000000"/>
            <rFont val="Arial"/>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C45" authorId="0">
      <text>
        <r>
          <rPr>
            <sz val="10"/>
            <color rgb="FF000000"/>
            <rFont val="Arial"/>
          </rPr>
          <t xml:space="preserve">Do you have a strategy for disseminating your learnings and making them permanently available to others working on similar issues? Describe this, show us the links …
</t>
        </r>
      </text>
    </comment>
  </commentList>
</comments>
</file>

<file path=xl/comments2.xml><?xml version="1.0" encoding="utf-8"?>
<comments xmlns="http://schemas.openxmlformats.org/spreadsheetml/2006/main">
  <authors>
    <author/>
  </authors>
  <commentList>
    <comment ref="C10" authorId="0">
      <text>
        <r>
          <rPr>
            <sz val="10"/>
            <color rgb="FF000000"/>
            <rFont val="Arial"/>
          </rPr>
          <t>Editing
Use of grammar, spelling, punctuation, sentence construction, numbering, references, vocabulary, avoiding unnecessary repetition.
Shape
Make sure a summary is present at the beginning of project report, and that references and appendices are well-used to reduce report clutter.
Size
Output Packets should come within the word count equivalents stated on the first tab of this Output Packet Workbook.</t>
        </r>
      </text>
    </comment>
    <comment ref="C11" authorId="0">
      <text>
        <r>
          <rPr>
            <sz val="10"/>
            <color rgb="FF000000"/>
            <rFont val="Arial"/>
          </rPr>
          <t xml:space="preserve">Choices regarding media, genre and style to enhance and support the meaning and the message of the OP. 
Media mix = (for example) video, slide presentation, written report, animations etc.
Genres = story, documentary report, game, talk show etc. 
Styles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C12" authorId="0">
      <text>
        <r>
          <rPr>
            <sz val="10"/>
            <color rgb="FF000000"/>
            <rFont val="Arial"/>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C13" authorId="0">
      <text>
        <r>
          <rPr>
            <sz val="10"/>
            <color rgb="FF000000"/>
            <rFont val="Arial"/>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C18" authorId="0">
      <text>
        <r>
          <rPr>
            <sz val="10"/>
            <color rgb="FF000000"/>
            <rFont val="Arial"/>
          </rPr>
          <t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t>
        </r>
      </text>
    </comment>
    <comment ref="C19" authorId="0">
      <text>
        <r>
          <rPr>
            <sz val="10"/>
            <color rgb="FF000000"/>
            <rFont val="Arial"/>
          </rPr>
          <t>In what ways have you evidenced good use of design skills to influence the quality of your projects and your action learning pathway?</t>
        </r>
      </text>
    </comment>
    <comment ref="C20" authorId="0">
      <text>
        <r>
          <rPr>
            <sz val="10"/>
            <color rgb="FF000000"/>
            <rFont val="Arial"/>
          </rPr>
          <t>Did you rise to the challenge to use your Output Packet as a design opportunity? What elements did you design, what was your process and what went well and what was challenging?</t>
        </r>
      </text>
    </comment>
    <comment ref="C21" authorId="0">
      <text>
        <r>
          <rPr>
            <sz val="10"/>
            <color rgb="FF000000"/>
            <rFont val="Arial"/>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C26" authorId="0">
      <text>
        <r>
          <rPr>
            <sz val="10"/>
            <color rgb="FF000000"/>
            <rFont val="Arial"/>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C27" authorId="0">
      <text>
        <r>
          <rPr>
            <sz val="10"/>
            <color rgb="FF000000"/>
            <rFont val="Arial"/>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C28" authorId="0">
      <text>
        <r>
          <rPr>
            <sz val="10"/>
            <color rgb="FF000000"/>
            <rFont val="Arial"/>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C29" authorId="0">
      <text>
        <r>
          <rPr>
            <sz val="10"/>
            <color rgb="FF000000"/>
            <rFont val="Arial"/>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C34" authorId="0">
      <text>
        <r>
          <rPr>
            <sz val="10"/>
            <color rgb="FF000000"/>
            <rFont val="Arial"/>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C35" authorId="0">
      <text>
        <r>
          <rPr>
            <sz val="10"/>
            <color rgb="FF000000"/>
            <rFont val="Arial"/>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C36" authorId="0">
      <text>
        <r>
          <rPr>
            <sz val="10"/>
            <color rgb="FF000000"/>
            <rFont val="Arial"/>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C37" authorId="0">
      <text>
        <r>
          <rPr>
            <sz val="10"/>
            <color rgb="FF000000"/>
            <rFont val="Arial"/>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C42" authorId="0">
      <text>
        <r>
          <rPr>
            <sz val="10"/>
            <color rgb="FF000000"/>
            <rFont val="Arial"/>
          </rPr>
          <t>Describe the 'value' of your work according to likely effects / impact on the field.</t>
        </r>
      </text>
    </comment>
    <comment ref="C43" authorId="0">
      <text>
        <r>
          <rPr>
            <sz val="10"/>
            <color rgb="FF000000"/>
            <rFont val="Arial"/>
          </rPr>
          <t xml:space="preserve">Gains to do with improvements in your professional skills.
</t>
        </r>
      </text>
    </comment>
    <comment ref="C44" authorId="0">
      <text>
        <r>
          <rPr>
            <sz val="10"/>
            <color rgb="FF000000"/>
            <rFont val="Arial"/>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C45" authorId="0">
      <text>
        <r>
          <rPr>
            <sz val="10"/>
            <color rgb="FF000000"/>
            <rFont val="Arial"/>
          </rPr>
          <t xml:space="preserve">Do you have a strategy for disseminating your learnings and making them permanently available to others working on similar issues? Describe this, show us the links …
</t>
        </r>
      </text>
    </comment>
  </commentList>
</comments>
</file>

<file path=xl/comments3.xml><?xml version="1.0" encoding="utf-8"?>
<comments xmlns="http://schemas.openxmlformats.org/spreadsheetml/2006/main">
  <authors>
    <author/>
  </authors>
  <commentList>
    <comment ref="C10" authorId="0">
      <text>
        <r>
          <rPr>
            <sz val="10"/>
            <color rgb="FF000000"/>
            <rFont val="Arial"/>
          </rPr>
          <t>Editing
Use of grammar, spelling, punctuation, sentence construction, numbering, references, vocabulary, avoiding unnecessary repetition.
Shape
Make sure a summary is present at the beginning of project report, and that references and appendices are well-used to reduce report clutter.
Size
Output Packets should come within the word count equivalents stated on the first tab of this Output Packet Workbook.</t>
        </r>
      </text>
    </comment>
    <comment ref="C11" authorId="0">
      <text>
        <r>
          <rPr>
            <sz val="10"/>
            <color rgb="FF000000"/>
            <rFont val="Arial"/>
          </rPr>
          <t xml:space="preserve">Choices regarding media, genre and style to enhance and support the meaning and the message of the OP. 
Media mix = (for example) video, slide presentation, written report, animations etc.
Genres = story, documentary report, game, talk show etc. 
Styles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C12" authorId="0">
      <text>
        <r>
          <rPr>
            <sz val="10"/>
            <color rgb="FF000000"/>
            <rFont val="Arial"/>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C13" authorId="0">
      <text>
        <r>
          <rPr>
            <sz val="10"/>
            <color rgb="FF000000"/>
            <rFont val="Arial"/>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C18" authorId="0">
      <text>
        <r>
          <rPr>
            <sz val="10"/>
            <color rgb="FF000000"/>
            <rFont val="Arial"/>
          </rPr>
          <t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t>
        </r>
      </text>
    </comment>
    <comment ref="C19" authorId="0">
      <text>
        <r>
          <rPr>
            <sz val="10"/>
            <color rgb="FF000000"/>
            <rFont val="Arial"/>
          </rPr>
          <t>In what ways have you evidenced good use of design skills to influence the quality of your projects and your action learning pathway?</t>
        </r>
      </text>
    </comment>
    <comment ref="C20" authorId="0">
      <text>
        <r>
          <rPr>
            <sz val="10"/>
            <color rgb="FF000000"/>
            <rFont val="Arial"/>
          </rPr>
          <t>Did you rise to the challenge to use your Output Packet as a design opportunity? What elements did you design, what was your process and what went well and what was challenging?</t>
        </r>
      </text>
    </comment>
    <comment ref="C21" authorId="0">
      <text>
        <r>
          <rPr>
            <sz val="10"/>
            <color rgb="FF000000"/>
            <rFont val="Arial"/>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C26" authorId="0">
      <text>
        <r>
          <rPr>
            <sz val="10"/>
            <color rgb="FF000000"/>
            <rFont val="Arial"/>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C27" authorId="0">
      <text>
        <r>
          <rPr>
            <sz val="10"/>
            <color rgb="FF000000"/>
            <rFont val="Arial"/>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C28" authorId="0">
      <text>
        <r>
          <rPr>
            <sz val="10"/>
            <color rgb="FF000000"/>
            <rFont val="Arial"/>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C29" authorId="0">
      <text>
        <r>
          <rPr>
            <sz val="10"/>
            <color rgb="FF000000"/>
            <rFont val="Arial"/>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C34" authorId="0">
      <text>
        <r>
          <rPr>
            <sz val="10"/>
            <color rgb="FF000000"/>
            <rFont val="Arial"/>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C35" authorId="0">
      <text>
        <r>
          <rPr>
            <sz val="10"/>
            <color rgb="FF000000"/>
            <rFont val="Arial"/>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C36" authorId="0">
      <text>
        <r>
          <rPr>
            <sz val="10"/>
            <color rgb="FF000000"/>
            <rFont val="Arial"/>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C37" authorId="0">
      <text>
        <r>
          <rPr>
            <sz val="10"/>
            <color rgb="FF000000"/>
            <rFont val="Arial"/>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C42" authorId="0">
      <text>
        <r>
          <rPr>
            <sz val="10"/>
            <color rgb="FF000000"/>
            <rFont val="Arial"/>
          </rPr>
          <t>Describe the 'value' of your work according to likely effects / impact on the field.</t>
        </r>
      </text>
    </comment>
    <comment ref="C43" authorId="0">
      <text>
        <r>
          <rPr>
            <sz val="10"/>
            <color rgb="FF000000"/>
            <rFont val="Arial"/>
          </rPr>
          <t xml:space="preserve">Gains to do with improvements in your professional skills.
</t>
        </r>
      </text>
    </comment>
    <comment ref="C44" authorId="0">
      <text>
        <r>
          <rPr>
            <sz val="10"/>
            <color rgb="FF000000"/>
            <rFont val="Arial"/>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C45" authorId="0">
      <text>
        <r>
          <rPr>
            <sz val="10"/>
            <color rgb="FF000000"/>
            <rFont val="Arial"/>
          </rPr>
          <t xml:space="preserve">Do you have a strategy for disseminating your learnings and making them permanently available to others working on similar issues? Describe this, show us the links …
</t>
        </r>
      </text>
    </comment>
  </commentList>
</comments>
</file>

<file path=xl/comments4.xml><?xml version="1.0" encoding="utf-8"?>
<comments xmlns="http://schemas.openxmlformats.org/spreadsheetml/2006/main">
  <authors>
    <author/>
  </authors>
  <commentList>
    <comment ref="C10" authorId="0">
      <text>
        <r>
          <rPr>
            <sz val="10"/>
            <color rgb="FF000000"/>
            <rFont val="Arial"/>
          </rPr>
          <t>Editing
Use of grammar, spelling, punctuation, sentence construction, numbering, references, vocabulary, avoiding unnecessary repetition.
Shape
Make sure a summary is present at the beginning of project report, and that references and appendices are well-used to reduce report clutter.
Size
Output Packets should come within the word count equivalents stated on the first tab of this Output Packet Workbook.</t>
        </r>
      </text>
    </comment>
    <comment ref="C11" authorId="0">
      <text>
        <r>
          <rPr>
            <sz val="10"/>
            <color rgb="FF000000"/>
            <rFont val="Arial"/>
          </rPr>
          <t xml:space="preserve">Choices regarding media, genre and style to enhance and support the meaning and the message of the OP. 
Media mix = (for example) video, slide presentation, written report, animations etc.
Genres = story, documentary report, game, talk show etc. 
Styles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C12" authorId="0">
      <text>
        <r>
          <rPr>
            <sz val="10"/>
            <color rgb="FF000000"/>
            <rFont val="Arial"/>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C13" authorId="0">
      <text>
        <r>
          <rPr>
            <sz val="10"/>
            <color rgb="FF000000"/>
            <rFont val="Arial"/>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C18" authorId="0">
      <text>
        <r>
          <rPr>
            <sz val="10"/>
            <color rgb="FF000000"/>
            <rFont val="Arial"/>
          </rPr>
          <t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t>
        </r>
      </text>
    </comment>
    <comment ref="C19" authorId="0">
      <text>
        <r>
          <rPr>
            <sz val="10"/>
            <color rgb="FF000000"/>
            <rFont val="Arial"/>
          </rPr>
          <t>In what ways have you evidenced good use of design skills to influence the quality of your projects and your action learning pathway?</t>
        </r>
      </text>
    </comment>
    <comment ref="C20" authorId="0">
      <text>
        <r>
          <rPr>
            <sz val="10"/>
            <color rgb="FF000000"/>
            <rFont val="Arial"/>
          </rPr>
          <t>Did you rise to the challenge to use your Output Packet as a design opportunity? What elements did you design, what was your process and what went well and what was challenging?</t>
        </r>
      </text>
    </comment>
    <comment ref="C21" authorId="0">
      <text>
        <r>
          <rPr>
            <sz val="10"/>
            <color rgb="FF000000"/>
            <rFont val="Arial"/>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C26" authorId="0">
      <text>
        <r>
          <rPr>
            <sz val="10"/>
            <color rgb="FF000000"/>
            <rFont val="Arial"/>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C27" authorId="0">
      <text>
        <r>
          <rPr>
            <sz val="10"/>
            <color rgb="FF000000"/>
            <rFont val="Arial"/>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C28" authorId="0">
      <text>
        <r>
          <rPr>
            <sz val="10"/>
            <color rgb="FF000000"/>
            <rFont val="Arial"/>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C29" authorId="0">
      <text>
        <r>
          <rPr>
            <sz val="10"/>
            <color rgb="FF000000"/>
            <rFont val="Arial"/>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C34" authorId="0">
      <text>
        <r>
          <rPr>
            <sz val="10"/>
            <color rgb="FF000000"/>
            <rFont val="Arial"/>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C35" authorId="0">
      <text>
        <r>
          <rPr>
            <sz val="10"/>
            <color rgb="FF000000"/>
            <rFont val="Arial"/>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C36" authorId="0">
      <text>
        <r>
          <rPr>
            <sz val="10"/>
            <color rgb="FF000000"/>
            <rFont val="Arial"/>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C37" authorId="0">
      <text>
        <r>
          <rPr>
            <sz val="10"/>
            <color rgb="FF000000"/>
            <rFont val="Arial"/>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C42" authorId="0">
      <text>
        <r>
          <rPr>
            <sz val="10"/>
            <color rgb="FF000000"/>
            <rFont val="Arial"/>
          </rPr>
          <t>Describe the 'value' of your work according to likely effects / impact on the field.</t>
        </r>
      </text>
    </comment>
    <comment ref="C43" authorId="0">
      <text>
        <r>
          <rPr>
            <sz val="10"/>
            <color rgb="FF000000"/>
            <rFont val="Arial"/>
          </rPr>
          <t xml:space="preserve">Gains to do with improvements in your professional skills.
</t>
        </r>
      </text>
    </comment>
    <comment ref="C44" authorId="0">
      <text>
        <r>
          <rPr>
            <sz val="10"/>
            <color rgb="FF000000"/>
            <rFont val="Arial"/>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C45" authorId="0">
      <text>
        <r>
          <rPr>
            <sz val="10"/>
            <color rgb="FF000000"/>
            <rFont val="Arial"/>
          </rPr>
          <t xml:space="preserve">Do you have a strategy for disseminating your learnings and making them permanently available to others working on similar issues? Describe this, show us the links …
</t>
        </r>
      </text>
    </comment>
  </commentList>
</comments>
</file>

<file path=xl/comments5.xml><?xml version="1.0" encoding="utf-8"?>
<comments xmlns="http://schemas.openxmlformats.org/spreadsheetml/2006/main">
  <authors>
    <author/>
  </authors>
  <commentList>
    <comment ref="C8" authorId="0">
      <text>
        <r>
          <rPr>
            <sz val="10"/>
            <color rgb="FF000000"/>
            <rFont val="Arial"/>
          </rPr>
          <t>Editing
Use of grammar, spelling, punctuation, sentence construction, numbering, references, vocabulary, avoiding unnecessary repetition.
Shape
Make sure a summary is present at the beginning of project report, and that references and appendices are well-used to reduce report clutter.
Size
Output Packets should come within the word count equivalents stated on the first tab of this Output Packet Workbook.</t>
        </r>
      </text>
    </comment>
    <comment ref="C9" authorId="0">
      <text>
        <r>
          <rPr>
            <sz val="10"/>
            <color rgb="FF000000"/>
            <rFont val="Arial"/>
          </rPr>
          <t xml:space="preserve">Choices regarding media, genre and style to enhance and support the meaning and the message of the OP. 
Media mix = (for example) video, slide presentation, written report, animations etc.
Genres = story, documentary report, game, talk show etc. 
Styles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C10" authorId="0">
      <text>
        <r>
          <rPr>
            <sz val="10"/>
            <color rgb="FF000000"/>
            <rFont val="Arial"/>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C11" authorId="0">
      <text>
        <r>
          <rPr>
            <sz val="10"/>
            <color rgb="FF000000"/>
            <rFont val="Arial"/>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C16" authorId="0">
      <text>
        <r>
          <rPr>
            <sz val="10"/>
            <color rgb="FF000000"/>
            <rFont val="Arial"/>
          </rPr>
          <t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t>
        </r>
      </text>
    </comment>
    <comment ref="C17" authorId="0">
      <text>
        <r>
          <rPr>
            <sz val="10"/>
            <color rgb="FF000000"/>
            <rFont val="Arial"/>
          </rPr>
          <t>In what ways have you evidenced good use of design skills to influence the quality of your projects and your action learning pathway?</t>
        </r>
      </text>
    </comment>
    <comment ref="C18" authorId="0">
      <text>
        <r>
          <rPr>
            <sz val="10"/>
            <color rgb="FF000000"/>
            <rFont val="Arial"/>
          </rPr>
          <t>Did you rise to the challenge to use your Output Packet as a design opportunity? What elements did you design, what was your process and what went well and what was challenging?</t>
        </r>
      </text>
    </comment>
    <comment ref="C19" authorId="0">
      <text>
        <r>
          <rPr>
            <sz val="10"/>
            <color rgb="FF000000"/>
            <rFont val="Arial"/>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C24" authorId="0">
      <text>
        <r>
          <rPr>
            <sz val="10"/>
            <color rgb="FF000000"/>
            <rFont val="Arial"/>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C25" authorId="0">
      <text>
        <r>
          <rPr>
            <sz val="10"/>
            <color rgb="FF000000"/>
            <rFont val="Arial"/>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C26" authorId="0">
      <text>
        <r>
          <rPr>
            <sz val="10"/>
            <color rgb="FF000000"/>
            <rFont val="Arial"/>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C27" authorId="0">
      <text>
        <r>
          <rPr>
            <sz val="10"/>
            <color rgb="FF000000"/>
            <rFont val="Arial"/>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C32" authorId="0">
      <text>
        <r>
          <rPr>
            <sz val="10"/>
            <color rgb="FF000000"/>
            <rFont val="Arial"/>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C33" authorId="0">
      <text>
        <r>
          <rPr>
            <sz val="10"/>
            <color rgb="FF000000"/>
            <rFont val="Arial"/>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C34" authorId="0">
      <text>
        <r>
          <rPr>
            <sz val="10"/>
            <color rgb="FF000000"/>
            <rFont val="Arial"/>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C35" authorId="0">
      <text>
        <r>
          <rPr>
            <sz val="10"/>
            <color rgb="FF000000"/>
            <rFont val="Arial"/>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C40" authorId="0">
      <text>
        <r>
          <rPr>
            <sz val="10"/>
            <color rgb="FF000000"/>
            <rFont val="Arial"/>
          </rPr>
          <t>Describe the 'value' of your work according to likely effects / impact on the field.</t>
        </r>
      </text>
    </comment>
    <comment ref="C41" authorId="0">
      <text>
        <r>
          <rPr>
            <sz val="10"/>
            <color rgb="FF000000"/>
            <rFont val="Arial"/>
          </rPr>
          <t xml:space="preserve">Gains to do with improvements in your professional skills.
</t>
        </r>
      </text>
    </comment>
    <comment ref="C42" authorId="0">
      <text>
        <r>
          <rPr>
            <sz val="10"/>
            <color rgb="FF000000"/>
            <rFont val="Arial"/>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C43" authorId="0">
      <text>
        <r>
          <rPr>
            <sz val="10"/>
            <color rgb="FF000000"/>
            <rFont val="Arial"/>
          </rPr>
          <t xml:space="preserve">Do you have a strategy for disseminating your learnings and making them permanently available to others working on similar issues? Describe this, show us the links …
</t>
        </r>
      </text>
    </comment>
  </commentList>
</comments>
</file>

<file path=xl/sharedStrings.xml><?xml version="1.0" encoding="utf-8"?>
<sst xmlns="http://schemas.openxmlformats.org/spreadsheetml/2006/main" count="979" uniqueCount="215">
  <si>
    <t>OUTPUT PACKET ELEMENT CHECKLIST</t>
  </si>
  <si>
    <t>Output Packet Workbook version 1.4.1 February 2009</t>
  </si>
  <si>
    <t>ASSOCIATE NAME: Patrick Padden</t>
  </si>
  <si>
    <t>OUTPUT PACKET NUMBER: 6</t>
  </si>
  <si>
    <t>OUTPUT REVIEWER:Valerie Seitz</t>
  </si>
  <si>
    <t>DATE SUBMITTED:  Feb 28 2013</t>
  </si>
  <si>
    <t>PEER REVIEWER: Gina Bacigalupo Zappia</t>
  </si>
  <si>
    <t>ORIENTATION VENUE: RDI</t>
  </si>
  <si>
    <t>(Enter your information above on the FIRST TAB only - the rest fill automatically)</t>
  </si>
  <si>
    <t>Here are the elements that must be included in each Output Packet. Check them off in the appropriate box as they're completed. You may want to format and print out this sheet for quick reference while working on your OP.</t>
  </si>
  <si>
    <t>Check when complete!</t>
  </si>
  <si>
    <t>Element</t>
  </si>
  <si>
    <t>Description</t>
  </si>
  <si>
    <t>Your Description of Element for this Output Packet</t>
  </si>
  <si>
    <t>Output Specification</t>
  </si>
  <si>
    <t>A basic overview of the Output Packet. Defines the connection of this OP to your goals as defined in your Learning Goals or at the meta level of your pathway.</t>
  </si>
  <si>
    <t>Gives an overview of the elements and structure you're using in this output packet.This can be a table of content and/or a paragraph explaining in which order to approach the material.</t>
  </si>
  <si>
    <t>Project Specification(s)</t>
  </si>
  <si>
    <t>An overall description of the project: Who is doing what, where, how and why?</t>
  </si>
  <si>
    <t>This can be the introduction to other parts of the OP, but should be readable independently.]</t>
  </si>
  <si>
    <t>Report</t>
  </si>
  <si>
    <t>This is the main part of the Output Packet. In-depth documentation of research &amp; action, reflections of learnings, conclusions and next steps.</t>
  </si>
  <si>
    <t>Can also consist of several "parts" - the classic 'paper' is one end of the scale, whereas an interlinked set of digital video and artwork might be at the other.</t>
  </si>
  <si>
    <t>Appendices / Outcomes</t>
  </si>
  <si>
    <t>Evidence of your project's outcomes &amp; effects in the world.</t>
  </si>
  <si>
    <t>Additional evidence not included in the Report, mostly documenting the "What" of your project -- Often more detailed and complete. Best practice is to link between your report and the Appendices.</t>
  </si>
  <si>
    <t>Learning Journal extracts</t>
  </si>
  <si>
    <t>Examples of your 'every day' learning documentation, reflections and thoughts. This is the raw material of your action learning work - include some juicy tidbits as examples of your process.</t>
  </si>
  <si>
    <t>These extracts could be typed texts, photos of your hand-written journal, photos with captions, audio or video recordings, etc.</t>
  </si>
  <si>
    <t>Resource Review</t>
  </si>
  <si>
    <t>A list of  resources you have used in your project and the creation of this OP. Can be books, people, conversations, articles, web sites, events, etc.</t>
  </si>
  <si>
    <t>It is also possible to integrate this information into your Report (direct linking is very nice for the reader too) - feel free to experiment with a growing list over the whole year.</t>
  </si>
  <si>
    <t>"The making of" / Digiphon</t>
  </si>
  <si>
    <t>Explain the technical side of creating this OP. What software did you use? What digital literacy was required to put this OP together? Did you find any people or tutorials particularly useful? Sharing this information will help the rapid growth of the entire Gaia U community. (Make this short! A paragraph at most.)</t>
  </si>
  <si>
    <t>This is also a place to note how much time you spent creating the OP.</t>
  </si>
  <si>
    <t>Output Packet Workbook</t>
  </si>
  <si>
    <t>All of the following elements must be completed:</t>
  </si>
  <si>
    <t>OP Checklist</t>
  </si>
  <si>
    <t>What you're looking at right now! Finish all the elements and check'em off.</t>
  </si>
  <si>
    <t>PoDAPO Self Review</t>
  </si>
  <si>
    <t>Complete a self-review of your OP according to the PoDAPO criteria. Descriptions of the criteria can be found on the final tab of the worksheet.</t>
  </si>
  <si>
    <t>Peer's Review of Your OP</t>
  </si>
  <si>
    <t>Include evidence that a peer has done a narrative review of your OP.</t>
  </si>
  <si>
    <t>Your Review of Peer's OP</t>
  </si>
  <si>
    <t>Include evidence that you have reviewed a peer's OP.</t>
  </si>
  <si>
    <t>Note: the peer who reviews your OP and the peer whose OP you review DO NOT have to be the same person.</t>
  </si>
  <si>
    <t>ALG Minutes</t>
  </si>
  <si>
    <t>Evidence of your Action Learning Guild meeting this Output Cycle.</t>
  </si>
  <si>
    <t>Output Packet Complete?</t>
  </si>
  <si>
    <t>Forms on the first page - feed into each page</t>
  </si>
  <si>
    <t>hyperlink all the tabs - linked mindmap</t>
  </si>
  <si>
    <t>Output Packet Word Counts</t>
  </si>
  <si>
    <t>BSc, MS1, PMGD</t>
  </si>
  <si>
    <t>MS2</t>
  </si>
  <si>
    <t>OP1</t>
  </si>
  <si>
    <t>OP2</t>
  </si>
  <si>
    <t>OP3</t>
  </si>
  <si>
    <t>OP4</t>
  </si>
  <si>
    <t>OP5</t>
  </si>
  <si>
    <t>OP6</t>
  </si>
  <si>
    <t>YOUR REVIEW of OUTPUT PACKET</t>
  </si>
  <si>
    <t>F</t>
  </si>
  <si>
    <t>For Descriptions of the PoDAPO Review Criteria, refer to the final tab of this worksheet.</t>
  </si>
  <si>
    <t>(A)</t>
  </si>
  <si>
    <t>(B)</t>
  </si>
  <si>
    <t>(C)</t>
  </si>
  <si>
    <t>(D)</t>
  </si>
  <si>
    <t>(E)</t>
  </si>
  <si>
    <t>(F)</t>
  </si>
  <si>
    <t>CHECK</t>
  </si>
  <si>
    <t>Review criteria</t>
  </si>
  <si>
    <t>Exceptional</t>
  </si>
  <si>
    <t>5.0 4.5 4.0</t>
  </si>
  <si>
    <t>Well exceeds requirements</t>
  </si>
  <si>
    <t>3.95    or    3.5</t>
  </si>
  <si>
    <t>Meets requirements well</t>
  </si>
  <si>
    <t>3.45    or    3.0</t>
  </si>
  <si>
    <t>Satisfactory</t>
  </si>
  <si>
    <t>2.95    or    2.5</t>
  </si>
  <si>
    <t>Unsatisfactory (partial resubmission)</t>
  </si>
  <si>
    <t>2.45    or    2.0</t>
  </si>
  <si>
    <t>Fail             (full resubmission)</t>
  </si>
  <si>
    <t>1.95     or      0</t>
  </si>
  <si>
    <t>If not 'OK', check entries. See note at end</t>
  </si>
  <si>
    <t>Presentation and organization of output packet</t>
  </si>
  <si>
    <t>Section total =</t>
  </si>
  <si>
    <t>Associate's comments:</t>
  </si>
  <si>
    <t>I worked very hard on this op in the final days before it was due to make sure the presentation and organization was of a good quality.  I was happy to review Spencer Neilsen's OP6 while still in the midst of creating my own because in his op6 he demonstrates a very high quality of work that I was able to aspire to while creating my own.</t>
  </si>
  <si>
    <t>Design skills</t>
  </si>
  <si>
    <t>Even though my prezi presentation was not included in this op, it served as a very useful platform in organizing my thoughts.  In fact, I had created 3 different models to try to organize my material before I finally was able to wrap my mind around it in a way that could be presented on the Mahara platform.</t>
  </si>
  <si>
    <t>Action learning skills for Project AND Output</t>
  </si>
  <si>
    <t>Most of my projects were firmly rooted in concrete experience.  The expectations of Gaia U and my advisor guided me into a deep reflective state and a lense through which to view all my previous output packages.  This op lacked myths and metaphors but I did include one model--the picture of the pillars to help articulate my educational philosophy.</t>
  </si>
  <si>
    <t>Process skills</t>
  </si>
  <si>
    <t>Some of the deepest learning that occurred for me came in the relm of leadership and delegation.  As I prepare for the coming season, I feel like I have new tools with which to sculpt my season and the support of my entire community.  We really did work hard together this winter to put together our farm-to-table program</t>
  </si>
  <si>
    <t>Outcomes</t>
  </si>
  <si>
    <t>Over all, I do feel like I gained some serious skills during my time with Gaia but more importantly, I feel like I have grown as an individual--especially In the areas of management, education, and husbandhood.</t>
  </si>
  <si>
    <t>E</t>
  </si>
  <si>
    <t>NOTE:   The CHECK column prevents more than one entry per row. If FALSE appears in Column O after entering the score, check the inputs.</t>
  </si>
  <si>
    <t>TOTAL MARK =</t>
  </si>
  <si>
    <t>Associate's narrative evaluation of the Output Packet:       What went well? What was challenging? Thoughts for next output?</t>
  </si>
  <si>
    <t>It feels so good to bring all my material together into one place like this.  Now I really see the value in creating my portfolio.  I am eager to put all this hard work into my tool box and begin building with it.  I especially feel like this op will assist me in my growth and development as a public speaker.  I feel this way because people who read it (and watch it) will really get a good feel for who I am and what I am doing with my life and that there is a good chance that the skills, talents and passions I have around permaculture, and public speaking will be just what they are looking for.  Much thanks to Valerie who has been a great advisor to me.</t>
  </si>
  <si>
    <t>INTERNAL GRADE =</t>
  </si>
  <si>
    <t>D</t>
  </si>
  <si>
    <t>C</t>
  </si>
  <si>
    <t>B</t>
  </si>
  <si>
    <t>A</t>
  </si>
  <si>
    <t>OUTPUT REVIEWER'S REVIEW of OUTPUT PACKET</t>
  </si>
  <si>
    <t>Fail              (full resubmission)</t>
  </si>
  <si>
    <t>Presentation and organization of output</t>
  </si>
  <si>
    <t>OR's comments:</t>
  </si>
  <si>
    <t>Gains in Process skills</t>
  </si>
  <si>
    <t>Outcomes of Learning Cycle</t>
  </si>
  <si>
    <t>OR's overall comments:</t>
  </si>
  <si>
    <t>PEER'S REVIEW OF YOUR OUTPUT PACKET</t>
  </si>
  <si>
    <t>What I liked, what could have been different, no comment</t>
  </si>
  <si>
    <t>I found it all to be very clear and concise.</t>
  </si>
  <si>
    <t>The videos give one a wonderful view into Patrick's world.</t>
  </si>
  <si>
    <t>I think it was smart to start with video as an introduction to the work of his OPs.</t>
  </si>
  <si>
    <t>This is not a question for me to answer.</t>
  </si>
  <si>
    <t>Peer's comments:</t>
  </si>
  <si>
    <t>Is it a beginning Japanese language camp being taught at the farm? Also, It would be helpful to put the last names of the permaculture teachers that taught with you on the farm.</t>
  </si>
  <si>
    <t>I like his playful energy that he utilizes in his video.</t>
  </si>
  <si>
    <t>He seems to put a lot of effort and thought into what he wants to convey.</t>
  </si>
  <si>
    <t>He has very clear links and he organised his OP in a very straight-forward way.</t>
  </si>
  <si>
    <t>His OP mirrors his comment that he is meant to be doing physical projects and not sitting on a computer, and I very much respect and relate to that. The videos are more valuable than the writing in my opinion. They capture the history of his life unfolding so well, and inspire others on a deeper level. I think because of this that it is designed very well.</t>
  </si>
  <si>
    <t>Action learning skills</t>
  </si>
  <si>
    <t>He clearly has a lot of concrete experience going on!</t>
  </si>
  <si>
    <t>He seems to be earnest and honest in his observations.</t>
  </si>
  <si>
    <t>He has great vision and elegantly utilizes it in his goal setting in this way.</t>
  </si>
  <si>
    <t>He seems to be pretty fearless in this area!</t>
  </si>
  <si>
    <t>He has a colorful, undaunted passion flowing in him that will, I am sure, serve him well in future projects as well.</t>
  </si>
  <si>
    <t>It think it is great to have a lot of goals, but to put them in perspective in the end, and to pat one's self on the back for what one has accomplished. Hopefully, Patrick can see all of the great things he has done, and simply get excited to complete the goals yet unattained when the timing is right.</t>
  </si>
  <si>
    <t>He clearly is gifted in collaboration.</t>
  </si>
  <si>
    <t>He seems to be a natural leader, and his ideas on delegation to help complete some of his planned projects are smart.</t>
  </si>
  <si>
    <t>Clearly awesome benefits!</t>
  </si>
  <si>
    <t>I hope he follows his engineering dreams; we need more technically-savvy permaculturists designing on a larger scale.</t>
  </si>
  <si>
    <t>He pushes himself to grow in all ways, clearly.</t>
  </si>
  <si>
    <t>He is excited about his public speaking and teaching on many levels which is a great gift in this area.</t>
  </si>
  <si>
    <t>Peer's overall comments:</t>
  </si>
  <si>
    <t>What Patrick has accomplished so far is fantastic, and I am thrilled that there are people out there that are so gifted in community-building. I wish him the very best in his highly inspirational endeavors!</t>
  </si>
  <si>
    <t>NOTES:</t>
  </si>
  <si>
    <t>The main purpose of this form is to assist you to give useful feedback on your colleague's output.</t>
  </si>
  <si>
    <t>When you have completed the reviewing form email it back to your colleague.</t>
  </si>
  <si>
    <t>YOUR REVIEW of PEER'S OUTPUT PACKET</t>
  </si>
  <si>
    <t>This is my Review of Spencer Nielsen's OP6</t>
  </si>
  <si>
    <t>I found very few spelling or grammer mistakes and was impressed with your range of articulation.  The shape and organization (and theme) was well done.  Section 6.2 Tree of Learning was quite long and could have been split into multiple tabs.  It was however, nicely broken up with interesting pictures.  Over all it seemd like quite a long OP but it was also a very thorough op.</t>
  </si>
  <si>
    <t>Great pictures, and wonderful illustrations.  Your personal drawings really give your ops an original feel.</t>
  </si>
  <si>
    <t>The tree model worked so well for helping you to organize your thoughts.  I was surprised so see that you even included flowers as a part of the tree that you could use as a metaphore for "models to carry your message"</t>
  </si>
  <si>
    <t>As far as I can tell, you have been very diligent and effective with your op creation.  It is impressive to see such amazing digital work birthed amidst all your projects.  You must really have some exceptional time management skills.</t>
  </si>
  <si>
    <t>Wonderful presentation and organization of your output.  Seeing as I am currently working on my own op6, I have been given some very useful ideas on how to better organize my own output.</t>
  </si>
  <si>
    <t>In addition to the introduction at the beginning of you op, you also articulate your approach to each of the other sections of the output package.  It felt as though you did not leave my side as I read through your output and were there to give instructions and orient me each step along the way.</t>
  </si>
  <si>
    <t>Many of your projects are very similar to my own--Permaculture Program development and teaching, summer camp counciling, design work, garden management, etc.  I loved to see how you intgrated these projects into your life and where you place priorities.  Something I learned from reading this op is how important it is to be able to find a place of stillness in one's self when many things are going on around them.  I attribut much of your success to your capacity to do this.  Good job.</t>
  </si>
  <si>
    <t>Nicely designed op.  I am curious about your process.  Did you know from the start that you were going to use all the models that you did, or did they come to you after you began writing?</t>
  </si>
  <si>
    <t>This is an area where you went above and beyond.  Simply by analyzing your growth through the lense of so many different models, you inevetable open youself up to new forms of critical thinking.</t>
  </si>
  <si>
    <t>You are a designer by nature, and have much to teach the world!</t>
  </si>
  <si>
    <t>I have no doubt that the concrete experience you gained in all you projects has influenced your character for the better.</t>
  </si>
  <si>
    <t>The "Fruits" section of your analysis was rich and I enjoyed exploring the various links associated with this section</t>
  </si>
  <si>
    <t>As Nala stated on your wall, you have set a high standard for output creation specifically in the area of the use of abstract conceptualisation and models.</t>
  </si>
  <si>
    <t>You seem to not be afraid to push your edges as a program developer and facilitator.  I admire your confidence.</t>
  </si>
  <si>
    <t>Spencer, you are an active guy.  Ever since I first met you and learned that you had been running down to the beach each morning I knew you were quite a "doer."  Now that I have reviewed your op6, I see you as a person who embodies many qualities that I aspire to.  Keep it up buddy.</t>
  </si>
  <si>
    <t>In this case, I see the output itself as the "project" and from that perspective I think you did a fine job.</t>
  </si>
  <si>
    <t>The subnote for this review questions if the associate is engaged in an energetic and zestful manner--I say yes, yes, yes!</t>
  </si>
  <si>
    <t>I wonder about your relationship with your advisor because I didn't read much about it.  Were they helpful?  Did they help you find ways to challenge yourself?</t>
  </si>
  <si>
    <t>Judging by the projects you were involved with, a fair ammount of leadership and delegation must have been required for your success.  Did you have any challenges when it came to exploring your own leadership?</t>
  </si>
  <si>
    <t>From my perspective, the most useful benefit to the field as it pertains to your op6 is your demonstration of the use of models to organize your reflections and analysis.</t>
  </si>
  <si>
    <t>What I find quite remarkable, is the balance that you seemed to find between full on teaching, learning to teach, and being a student yourself.  I noticed many skillflex gains because of your diverse approach and simultaneous endeavors as a teacher, teacher's assistant, and student.</t>
  </si>
  <si>
    <t>I agree that your ability to "conceptualize models and integrate various systems" is a gift you have to share, and I wonder if you have a strategy for how you might go even deeper with this learning.  You seem to have reached a crescendo in this regard and I hope you can continue to cultivate it even though it seems to have reached new heights.</t>
  </si>
  <si>
    <t>Perhaps the gift I am most apprciative for receiving from this op is a glimpse into what is possible by a single individual.  You are manifesting many wonderful things in your life and career, and it is usefull to people like myself to see such a high level of performance.</t>
  </si>
  <si>
    <t>Many fruitful outcomes….you could even make a fruit salad. :-)</t>
  </si>
  <si>
    <t>Good work Spencer.  I feel lucky to have had an opportunity to review this op before submitting my own op6.  Keep up the diligent work, and never cease to find that still point in a busy world.</t>
  </si>
  <si>
    <t>MINUTES FROM YOUR ALG MEETING</t>
  </si>
  <si>
    <t>(Insert your ALG minutes here)</t>
  </si>
  <si>
    <t>DESCRIPTIONS OF PoDAPO CRITERIA</t>
  </si>
  <si>
    <t>Output Packet Workbook version 1.4 December 2008</t>
  </si>
  <si>
    <t>Here are the descriptions of Review Criteria for each Output Packet. You may want to format and print out this sheet for quick reference while working on your OP.</t>
  </si>
  <si>
    <t>Editing, shape, size</t>
  </si>
  <si>
    <t>Editing
Use of grammar, spelling, punctuation, sentence construction, numbering, references, vocabulary, avoiding unnecessary repetition.
Shape
Make sure a summary is present (at the beginning of project report) and effective, yields searchable tags and is lodged in tag-capable location. 
References and appendices are used well to:
a) keep main body short and clear of unnecessary technical clutter
b) provide opportunities for reader and reviewer to check that author has chosen sufficently reliable sources that allow for the extension of the work.
Output packets easy for reviewers to navigate. Maybe there is a 'read me first' that describes an approach to reading the OP.
Size
Output Packets should come within the word count equivalents - surplus quantities of materials do not impress reviewers, rather they experience such over production as disrespectful of their time.
It is worth developing the attitude that working to limits is a creative opportunity. Seek assistance if this is difficult for you.</t>
  </si>
  <si>
    <t>Mix of media, genres and styles</t>
  </si>
  <si>
    <t>Choices regarding media, genre and style to enhance and support the meaning and the message of the OP. 
Media mix = (for example) video, slide presentation, written report, animations etc.
Genres = story, documentary report, game, talk show etc. 
Styles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t>
  </si>
  <si>
    <t>Structure, flow and use of illustrations and examples</t>
  </si>
  <si>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</si>
  <si>
    <t>Management of Output Packet Creation</t>
  </si>
  <si>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</si>
  <si>
    <t>Articulation of Approach</t>
  </si>
  <si>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</si>
  <si>
    <t>Project</t>
  </si>
  <si>
    <t>In what ways have you evidenced good use of design skills to influence the quality of your projects and your action learning pathway?</t>
  </si>
  <si>
    <t>Output Packet</t>
  </si>
  <si>
    <t>Did you rise to the challenge to use your Output Packet as a design opportunity? What elements did you design, what was your process and what went well and what was challenging?</t>
  </si>
  <si>
    <t>Critical Evaluation &amp; Thinking</t>
  </si>
  <si>
    <t>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t>
  </si>
  <si>
    <t>Concrete Experience (Awareness in action)</t>
  </si>
  <si>
    <t>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t>
  </si>
  <si>
    <t>Reflective Observation (Appraisal of action outcomes)</t>
  </si>
  <si>
    <t>You create the time, space and alliances necessary to enable good quality reflection which you report in your OP - you are careful to look before you come to conclusions,can see things from different perspectives and are keen to search out the meaning of things.</t>
  </si>
  <si>
    <t>Abstract Conceptualisation (Use of myths, metaphors, models, theory and research)</t>
  </si>
  <si>
    <t>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t>
  </si>
  <si>
    <t>Active Experimentation     (Use of piloting and trails)</t>
  </si>
  <si>
    <t>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t>
  </si>
  <si>
    <t>Project management OF PROJECT</t>
  </si>
  <si>
    <t>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t>
  </si>
  <si>
    <t>Gains in Competence and attention FOR PROJECT AND OUTPUT</t>
  </si>
  <si>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</si>
  <si>
    <t>Collaboration - Engaging with peers and advisors</t>
  </si>
  <si>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</si>
  <si>
    <t>Leadership and delegation in Project AND/OR Output</t>
  </si>
  <si>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</si>
  <si>
    <t>Benefits to Field (Project)</t>
  </si>
  <si>
    <t>Describe the 'value' of your work according to likely effects / impact on the field.</t>
  </si>
  <si>
    <t>Gains in Gaian Skillflexes (Professional)</t>
  </si>
  <si>
    <t>Gains to do with improvements in your professional skills.</t>
  </si>
  <si>
    <t>Internal Growth &amp; Development (Personal)</t>
  </si>
  <si>
    <t>What personal insights and gains have you harvested in this cycle and what difference will these make to you? Examples: 
Patrix-busting
Zone 0-0 Cultivation
UL-LL development
Unlearnings
Discharging Distresses
Inter &amp; Intra-Personal Communication</t>
  </si>
  <si>
    <t>Contributes to knowledge commons</t>
  </si>
  <si>
    <t>Do you have a strategy for disseminating your learnings and making them permanently available to others working on similar issues? Describe this, show us the links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</si>
</sst>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8" x14ac:knownFonts="1">
    <font>
      <sz val="10"/>
      <color rgb="FF000000"/>
      <name val="Arial"/>
    </font>
    <font>
      <sz val="9"/>
      <color rgb="FF000000"/>
      <name val="Times New Roman"/>
    </font>
    <font>
      <b/>
      <sz val="10"/>
      <color rgb="FF000000"/>
      <name val="Trebuchet MS"/>
    </font>
    <font>
      <sz val="10"/>
      <color rgb="FF000000"/>
      <name val="Trebuchet MS"/>
    </font>
    <font>
      <b/>
      <sz val="12"/>
      <color rgb="FFDD0806"/>
      <name val="Trebuchet MS"/>
    </font>
    <font>
      <b/>
      <sz val="12"/>
      <color rgb="FFDD0806"/>
      <name val="Times New Roman"/>
    </font>
    <font>
      <b/>
      <sz val="11"/>
      <color rgb="FF0000D4"/>
      <name val="Trebuchet MS"/>
    </font>
    <font>
      <b/>
      <sz val="11"/>
      <color rgb="FF000000"/>
      <name val="Times New Roman"/>
    </font>
    <font>
      <i/>
      <sz val="10"/>
      <color rgb="FF000000"/>
      <name val="Trebuchet MS"/>
    </font>
    <font>
      <sz val="10"/>
      <color rgb="FF000000"/>
      <name val="Trebuchet MS"/>
    </font>
    <font>
      <b/>
      <sz val="8"/>
      <color rgb="FF339966"/>
      <name val="Trebuchet MS"/>
    </font>
    <font>
      <sz val="9"/>
      <color rgb="FF000000"/>
      <name val="Trebuchet MS"/>
    </font>
    <font>
      <sz val="9"/>
      <color rgb="FF000000"/>
      <name val="Trebuchet MS"/>
    </font>
    <font>
      <sz val="8"/>
      <color rgb="FF000000"/>
      <name val="Trebuchet MS"/>
    </font>
    <font>
      <b/>
      <sz val="12"/>
      <color rgb="FFDD0806"/>
      <name val="Trebuchet MS"/>
    </font>
    <font>
      <sz val="12"/>
      <color rgb="FF000000"/>
      <name val="Trebuchet MS"/>
    </font>
    <font>
      <sz val="10"/>
      <color rgb="FF000000"/>
      <name val="Trebuchet MS"/>
    </font>
    <font>
      <sz val="10"/>
      <color rgb="FF000000"/>
      <name val="Trebuchet MS"/>
    </font>
    <font>
      <b/>
      <sz val="9"/>
      <color rgb="FF000000"/>
      <name val="Trebuchet MS"/>
    </font>
    <font>
      <b/>
      <sz val="10"/>
      <color rgb="FF000000"/>
      <name val="Trebuchet MS"/>
    </font>
    <font>
      <b/>
      <sz val="12"/>
      <color rgb="FF339966"/>
      <name val="Trebuchet MS"/>
    </font>
    <font>
      <sz val="10"/>
      <color rgb="FF000000"/>
      <name val="Trebuchet MS"/>
    </font>
    <font>
      <b/>
      <sz val="11"/>
      <color rgb="FFDD0806"/>
      <name val="Trebuchet MS"/>
    </font>
    <font>
      <i/>
      <sz val="10"/>
      <color rgb="FF000000"/>
      <name val="Trebuchet MS"/>
    </font>
    <font>
      <b/>
      <sz val="12"/>
      <color rgb="FF000000"/>
      <name val="Arial"/>
    </font>
    <font>
      <b/>
      <sz val="12"/>
      <color rgb="FFDD0806"/>
      <name val="Trebuchet MS"/>
    </font>
    <font>
      <sz val="10"/>
      <color rgb="FF000000"/>
      <name val="Arial"/>
    </font>
    <font>
      <b/>
      <sz val="9"/>
      <color rgb="FF339966"/>
      <name val="Trebuchet MS"/>
    </font>
    <font>
      <sz val="10"/>
      <color rgb="FF000000"/>
      <name val="Trebuchet MS"/>
    </font>
    <font>
      <sz val="10"/>
      <color rgb="FF000000"/>
      <name val="Arial"/>
    </font>
    <font>
      <b/>
      <sz val="11"/>
      <color rgb="FF000000"/>
      <name val="Trebuchet MS"/>
    </font>
    <font>
      <b/>
      <sz val="11"/>
      <color rgb="FF0000D4"/>
      <name val="Trebuchet MS"/>
    </font>
    <font>
      <b/>
      <sz val="12"/>
      <color rgb="FFDD0806"/>
      <name val="Trebuchet MS"/>
    </font>
    <font>
      <b/>
      <i/>
      <sz val="10"/>
      <color rgb="FF0000D4"/>
      <name val="Trebuchet MS"/>
    </font>
    <font>
      <b/>
      <sz val="9"/>
      <color rgb="FF000000"/>
      <name val="Trebuchet MS"/>
    </font>
    <font>
      <sz val="10"/>
      <color rgb="FF0000D4"/>
      <name val="Trebuchet MS"/>
    </font>
    <font>
      <sz val="10"/>
      <color rgb="FFDD0806"/>
      <name val="Trebuchet MS"/>
    </font>
    <font>
      <sz val="10"/>
      <color rgb="FF000000"/>
      <name val="Trebuchet MS"/>
    </font>
    <font>
      <b/>
      <sz val="11"/>
      <color rgb="FF0000D4"/>
      <name val="Trebuchet MS"/>
    </font>
    <font>
      <sz val="10"/>
      <color rgb="FF000000"/>
      <name val="Trebuchet MS"/>
    </font>
    <font>
      <b/>
      <sz val="11"/>
      <color rgb="FF000000"/>
      <name val="Trebuchet MS"/>
    </font>
    <font>
      <i/>
      <sz val="10"/>
      <color rgb="FF000000"/>
      <name val="Trebuchet MS"/>
    </font>
    <font>
      <sz val="10"/>
      <color rgb="FF000000"/>
      <name val="Arial"/>
    </font>
    <font>
      <b/>
      <sz val="11"/>
      <color rgb="FF000000"/>
      <name val="Times New Roman"/>
    </font>
    <font>
      <b/>
      <i/>
      <sz val="10"/>
      <color rgb="FF000000"/>
      <name val="Trebuchet MS"/>
    </font>
    <font>
      <sz val="10"/>
      <color rgb="FF000000"/>
      <name val="Arial"/>
    </font>
    <font>
      <i/>
      <sz val="10"/>
      <color rgb="FF000000"/>
      <name val="Trebuchet MS"/>
    </font>
    <font>
      <b/>
      <sz val="10"/>
      <color rgb="FF000000"/>
      <name val="Trebuchet MS"/>
    </font>
    <font>
      <i/>
      <sz val="10"/>
      <color rgb="FF0000D4"/>
      <name val="Trebuchet MS"/>
    </font>
    <font>
      <sz val="10"/>
      <color rgb="FF000000"/>
      <name val="Trebuchet MS"/>
    </font>
    <font>
      <b/>
      <sz val="11"/>
      <color rgb="FFDD0806"/>
      <name val="Trebuchet MS"/>
    </font>
    <font>
      <b/>
      <sz val="11"/>
      <color rgb="FF000000"/>
      <name val="Trebuchet MS"/>
    </font>
    <font>
      <sz val="11"/>
      <color rgb="FFDD0806"/>
      <name val="Times New Roman"/>
    </font>
    <font>
      <i/>
      <sz val="10"/>
      <color rgb="FF000000"/>
      <name val="Trebuchet MS"/>
    </font>
    <font>
      <sz val="10"/>
      <color rgb="FF000000"/>
      <name val="Arial"/>
    </font>
    <font>
      <b/>
      <sz val="9"/>
      <color rgb="FF000000"/>
      <name val="Trebuchet MS"/>
    </font>
    <font>
      <sz val="10"/>
      <color rgb="FFDD0806"/>
      <name val="Times New Roman"/>
    </font>
    <font>
      <b/>
      <sz val="12"/>
      <color rgb="FFDD0806"/>
      <name val="Trebuchet MS"/>
    </font>
    <font>
      <sz val="11"/>
      <color rgb="FF0000D4"/>
      <name val="Trebuchet MS"/>
    </font>
    <font>
      <b/>
      <i/>
      <sz val="11"/>
      <color rgb="FF0000D4"/>
      <name val="Trebuchet MS"/>
    </font>
    <font>
      <b/>
      <sz val="10"/>
      <color rgb="FF000000"/>
      <name val="Trebuchet MS"/>
    </font>
    <font>
      <b/>
      <sz val="10"/>
      <color rgb="FFDD0806"/>
      <name val="Trebuchet MS"/>
    </font>
    <font>
      <i/>
      <sz val="10"/>
      <color rgb="FF000000"/>
      <name val="Trebuchet MS"/>
    </font>
    <font>
      <b/>
      <sz val="10"/>
      <color rgb="FF000000"/>
      <name val="Times New Roman"/>
    </font>
    <font>
      <sz val="10"/>
      <color rgb="FF000000"/>
      <name val="Trebuchet MS"/>
    </font>
    <font>
      <sz val="10"/>
      <color rgb="FF000000"/>
      <name val="Trebuchet MS"/>
    </font>
    <font>
      <sz val="10"/>
      <color rgb="FF000000"/>
      <name val="Trebuchet MS"/>
    </font>
    <font>
      <b/>
      <sz val="12"/>
      <color rgb="FFDD0806"/>
      <name val="Trebuchet MS"/>
    </font>
    <font>
      <b/>
      <sz val="10"/>
      <color rgb="FF000000"/>
      <name val="Trebuchet MS"/>
    </font>
    <font>
      <b/>
      <sz val="10"/>
      <color rgb="FFDD0806"/>
      <name val="Trebuchet MS"/>
    </font>
    <font>
      <sz val="10"/>
      <color rgb="FF000000"/>
      <name val="Trebuchet MS"/>
    </font>
    <font>
      <b/>
      <i/>
      <sz val="10"/>
      <color rgb="FF0000D4"/>
      <name val="Trebuchet MS"/>
    </font>
    <font>
      <b/>
      <sz val="11"/>
      <color rgb="FF000000"/>
      <name val="Times New Roman"/>
    </font>
    <font>
      <sz val="8"/>
      <color rgb="FF993366"/>
      <name val="Trebuchet MS"/>
    </font>
    <font>
      <b/>
      <sz val="10"/>
      <color rgb="FFDD0806"/>
      <name val="Trebuchet MS"/>
    </font>
    <font>
      <b/>
      <sz val="12"/>
      <color rgb="FFDD0806"/>
      <name val="Trebuchet MS"/>
    </font>
    <font>
      <sz val="10"/>
      <color rgb="FF000000"/>
      <name val="Trebuchet MS"/>
    </font>
    <font>
      <sz val="10"/>
      <color rgb="FF000000"/>
      <name val="Trebuchet MS"/>
    </font>
    <font>
      <i/>
      <sz val="10"/>
      <color rgb="FF000000"/>
      <name val="Trebuchet MS"/>
    </font>
    <font>
      <b/>
      <sz val="9"/>
      <color rgb="FF000000"/>
      <name val="Trebuchet MS"/>
    </font>
    <font>
      <sz val="10"/>
      <color rgb="FF000000"/>
      <name val="Arial"/>
    </font>
    <font>
      <sz val="10"/>
      <color rgb="FF000000"/>
      <name val="Arial"/>
    </font>
    <font>
      <sz val="10"/>
      <color rgb="FF000000"/>
      <name val="Trebuchet MS"/>
    </font>
    <font>
      <sz val="11"/>
      <color rgb="FFDD0806"/>
      <name val="Trebuchet MS"/>
    </font>
    <font>
      <b/>
      <sz val="11"/>
      <color rgb="FF0000D4"/>
      <name val="Trebuchet MS"/>
    </font>
    <font>
      <sz val="11"/>
      <color rgb="FFDD0806"/>
      <name val="Trebuchet MS"/>
    </font>
    <font>
      <sz val="11"/>
      <color rgb="FFDD0806"/>
      <name val="Times New Roman"/>
    </font>
    <font>
      <sz val="12"/>
      <color rgb="FFDD0806"/>
      <name val="Trebuchet MS"/>
    </font>
    <font>
      <sz val="10"/>
      <color rgb="FFDD0806"/>
      <name val="Trebuchet MS"/>
    </font>
    <font>
      <b/>
      <i/>
      <sz val="12"/>
      <color rgb="FF0000D4"/>
      <name val="Trebuchet MS"/>
    </font>
    <font>
      <b/>
      <sz val="11"/>
      <color rgb="FFDD0806"/>
      <name val="Trebuchet MS"/>
    </font>
    <font>
      <sz val="9"/>
      <color rgb="FF000000"/>
      <name val="Trebuchet MS"/>
    </font>
    <font>
      <b/>
      <sz val="10"/>
      <color rgb="FF000000"/>
      <name val="Trebuchet MS"/>
    </font>
    <font>
      <b/>
      <i/>
      <sz val="12"/>
      <color rgb="FF0000D4"/>
      <name val="Trebuchet MS"/>
    </font>
    <font>
      <sz val="10"/>
      <color rgb="FF000000"/>
      <name val="Arial"/>
    </font>
    <font>
      <b/>
      <sz val="10"/>
      <color rgb="FF000000"/>
      <name val="Times New Roman"/>
    </font>
    <font>
      <sz val="9"/>
      <color rgb="FF000000"/>
      <name val="Trebuchet MS"/>
    </font>
    <font>
      <sz val="10"/>
      <color rgb="FF000000"/>
      <name val="Arial"/>
    </font>
    <font>
      <b/>
      <sz val="12"/>
      <color rgb="FF000000"/>
      <name val="Trebuchet MS"/>
    </font>
    <font>
      <b/>
      <sz val="10"/>
      <color rgb="FF000000"/>
      <name val="Trebuchet MS"/>
    </font>
    <font>
      <b/>
      <sz val="11"/>
      <color rgb="FF0000D4"/>
      <name val="Trebuchet MS"/>
    </font>
    <font>
      <sz val="10"/>
      <color rgb="FFDD0806"/>
      <name val="Trebuchet MS"/>
    </font>
    <font>
      <u/>
      <sz val="10"/>
      <color rgb="FF0000D4"/>
      <name val="Trebuchet MS"/>
    </font>
    <font>
      <b/>
      <sz val="10"/>
      <color rgb="FFDD0806"/>
      <name val="Trebuchet MS"/>
    </font>
    <font>
      <b/>
      <sz val="12"/>
      <color rgb="FF339966"/>
      <name val="Trebuchet MS"/>
    </font>
    <font>
      <b/>
      <sz val="12"/>
      <color rgb="FFDD0806"/>
      <name val="Trebuchet MS"/>
    </font>
    <font>
      <b/>
      <sz val="9"/>
      <color rgb="FF000000"/>
      <name val="Trebuchet MS"/>
    </font>
    <font>
      <sz val="10"/>
      <color rgb="FF000000"/>
      <name val="Trebuchet MS"/>
    </font>
    <font>
      <sz val="10"/>
      <color rgb="FF000000"/>
      <name val="Trebuchet MS"/>
    </font>
    <font>
      <b/>
      <sz val="11"/>
      <color rgb="FF339966"/>
      <name val="Trebuchet MS"/>
    </font>
    <font>
      <sz val="10"/>
      <color rgb="FF000000"/>
      <name val="Trebuchet MS"/>
    </font>
    <font>
      <sz val="11"/>
      <color rgb="FF000000"/>
      <name val="Times New Roman"/>
    </font>
    <font>
      <sz val="9"/>
      <color rgb="FF000000"/>
      <name val="Times New Roman"/>
    </font>
    <font>
      <b/>
      <sz val="10"/>
      <color rgb="FFDD0806"/>
      <name val="Trebuchet MS"/>
    </font>
    <font>
      <i/>
      <sz val="9"/>
      <color rgb="FF000000"/>
      <name val="Times New Roman"/>
    </font>
    <font>
      <sz val="11"/>
      <color rgb="FF000000"/>
      <name val="Trebuchet MS"/>
    </font>
    <font>
      <sz val="10"/>
      <color rgb="FF000000"/>
      <name val="Trebuchet MS"/>
    </font>
    <font>
      <sz val="8"/>
      <color rgb="FF993366"/>
      <name val="Trebuchet MS"/>
    </font>
    <font>
      <b/>
      <sz val="10"/>
      <color rgb="FF339966"/>
      <name val="Trebuchet MS"/>
    </font>
    <font>
      <b/>
      <sz val="12"/>
      <color rgb="FF000000"/>
      <name val="Trebuchet MS"/>
    </font>
    <font>
      <sz val="11"/>
      <color rgb="FF000000"/>
      <name val="Trebuchet MS"/>
    </font>
    <font>
      <b/>
      <sz val="11"/>
      <color rgb="FF000000"/>
      <name val="Trebuchet MS"/>
    </font>
    <font>
      <sz val="11"/>
      <color rgb="FF000000"/>
      <name val="Times New Roman"/>
    </font>
    <font>
      <b/>
      <sz val="12"/>
      <color rgb="FF000000"/>
      <name val="Trebuchet MS"/>
    </font>
    <font>
      <b/>
      <sz val="11"/>
      <color rgb="FFDD0806"/>
      <name val="Trebuchet MS"/>
    </font>
    <font>
      <b/>
      <sz val="11"/>
      <color rgb="FF000000"/>
      <name val="Times New Roman"/>
    </font>
    <font>
      <sz val="11"/>
      <color rgb="FF000000"/>
      <name val="Trebuchet MS"/>
    </font>
    <font>
      <b/>
      <sz val="9"/>
      <color rgb="FF000000"/>
      <name val="Trebuchet MS"/>
    </font>
    <font>
      <sz val="10"/>
      <color rgb="FF000000"/>
      <name val="Arial"/>
    </font>
    <font>
      <sz val="10"/>
      <color rgb="FF000000"/>
      <name val="Trebuchet MS"/>
    </font>
    <font>
      <sz val="10"/>
      <color rgb="FFDD0806"/>
      <name val="Trebuchet MS"/>
    </font>
    <font>
      <sz val="10"/>
      <color rgb="FF000000"/>
      <name val="Trebuchet MS"/>
    </font>
    <font>
      <sz val="10"/>
      <color rgb="FF000000"/>
      <name val="Trebuchet MS"/>
    </font>
    <font>
      <b/>
      <sz val="12"/>
      <color rgb="FFDD0806"/>
      <name val="Trebuchet MS"/>
    </font>
    <font>
      <sz val="10"/>
      <color rgb="FF0000D4"/>
      <name val="Trebuchet MS"/>
    </font>
    <font>
      <b/>
      <i/>
      <sz val="11"/>
      <color rgb="FF0000D4"/>
      <name val="Trebuchet MS"/>
    </font>
    <font>
      <sz val="10"/>
      <color rgb="FF000000"/>
      <name val="Trebuchet MS"/>
    </font>
    <font>
      <i/>
      <sz val="10"/>
      <color rgb="FF000000"/>
      <name val="Arial"/>
    </font>
    <font>
      <b/>
      <sz val="12"/>
      <color rgb="FF000000"/>
      <name val="Trebuchet MS"/>
    </font>
    <font>
      <i/>
      <sz val="10"/>
      <color rgb="FFDD0806"/>
      <name val="Trebuchet MS"/>
    </font>
    <font>
      <sz val="9"/>
      <color rgb="FF000000"/>
      <name val="Times New Roman"/>
    </font>
    <font>
      <b/>
      <sz val="11"/>
      <color rgb="FF0000D4"/>
      <name val="Trebuchet MS"/>
    </font>
    <font>
      <b/>
      <sz val="10"/>
      <color rgb="FF000000"/>
      <name val="Trebuchet MS"/>
    </font>
    <font>
      <b/>
      <sz val="12"/>
      <color rgb="FFDD0806"/>
      <name val="Trebuchet MS"/>
    </font>
    <font>
      <sz val="10"/>
      <color rgb="FF000000"/>
      <name val="Trebuchet MS"/>
    </font>
    <font>
      <b/>
      <sz val="10"/>
      <color rgb="FF000000"/>
      <name val="Trebuchet MS"/>
    </font>
    <font>
      <sz val="10"/>
      <color rgb="FFDD0806"/>
      <name val="Times New Roman"/>
    </font>
    <font>
      <b/>
      <sz val="10"/>
      <color rgb="FF000000"/>
      <name val="Trebuchet MS"/>
    </font>
    <font>
      <b/>
      <sz val="10"/>
      <color rgb="FF000000"/>
      <name val="Times New Roman"/>
    </font>
    <font>
      <sz val="9"/>
      <color rgb="FF000000"/>
      <name val="Times New Roman"/>
    </font>
    <font>
      <sz val="10"/>
      <color rgb="FF000000"/>
      <name val="Trebuchet MS"/>
    </font>
    <font>
      <sz val="10"/>
      <color rgb="FF000000"/>
      <name val="Trebuchet MS"/>
    </font>
    <font>
      <b/>
      <sz val="10"/>
      <color rgb="FF000000"/>
      <name val="Trebuchet MS"/>
    </font>
    <font>
      <b/>
      <sz val="11"/>
      <color rgb="FF006411"/>
      <name val="Trebuchet MS"/>
    </font>
    <font>
      <sz val="10"/>
      <color rgb="FF0000D4"/>
      <name val="Trebuchet MS"/>
    </font>
    <font>
      <b/>
      <sz val="10"/>
      <color rgb="FFDD0806"/>
      <name val="Trebuchet MS"/>
    </font>
    <font>
      <b/>
      <i/>
      <sz val="10"/>
      <color rgb="FF339966"/>
      <name val="Trebuchet MS"/>
    </font>
    <font>
      <sz val="11"/>
      <color rgb="FF000000"/>
      <name val="Trebuchet MS"/>
    </font>
    <font>
      <sz val="10"/>
      <color rgb="FF000000"/>
      <name val="Trebuchet MS"/>
    </font>
    <font>
      <sz val="10"/>
      <color rgb="FF000000"/>
      <name val="Trebuchet MS"/>
    </font>
    <font>
      <b/>
      <sz val="10"/>
      <color rgb="FF000000"/>
      <name val="Trebuchet MS"/>
    </font>
    <font>
      <sz val="10"/>
      <color rgb="FF000000"/>
      <name val="Trebuchet MS"/>
    </font>
    <font>
      <sz val="10"/>
      <color rgb="FF000000"/>
      <name val="Trebuchet MS"/>
    </font>
    <font>
      <sz val="10"/>
      <color rgb="FF000000"/>
      <name val="Trebuchet MS"/>
    </font>
    <font>
      <sz val="10"/>
      <color rgb="FF0000D4"/>
      <name val="Trebuchet MS"/>
    </font>
    <font>
      <b/>
      <sz val="11"/>
      <color rgb="FF0000D4"/>
      <name val="Trebuchet MS"/>
    </font>
    <font>
      <b/>
      <sz val="10"/>
      <color rgb="FF000000"/>
      <name val="Trebuchet MS"/>
    </font>
    <font>
      <sz val="11"/>
      <color rgb="FF0000D4"/>
      <name val="Trebuchet MS"/>
    </font>
    <font>
      <b/>
      <sz val="10"/>
      <color rgb="FFDD0806"/>
      <name val="Trebuchet MS"/>
    </font>
    <font>
      <sz val="11"/>
      <color rgb="FFDD0806"/>
      <name val="Trebuchet MS"/>
    </font>
    <font>
      <b/>
      <sz val="12"/>
      <color rgb="FFDD0806"/>
      <name val="Trebuchet MS"/>
    </font>
    <font>
      <b/>
      <sz val="11"/>
      <color rgb="FF000000"/>
      <name val="Trebuchet MS"/>
    </font>
    <font>
      <b/>
      <sz val="10"/>
      <color rgb="FF000000"/>
      <name val="Trebuchet MS"/>
    </font>
    <font>
      <sz val="11"/>
      <color rgb="FFDD0806"/>
      <name val="Trebuchet MS"/>
    </font>
    <font>
      <b/>
      <sz val="11"/>
      <color rgb="FF0000D4"/>
      <name val="Trebuchet MS"/>
    </font>
    <font>
      <b/>
      <sz val="10"/>
      <color rgb="FFDD0806"/>
      <name val="Trebuchet MS"/>
    </font>
    <font>
      <sz val="10"/>
      <color rgb="FF000000"/>
      <name val="Times New Roman"/>
    </font>
    <font>
      <sz val="11"/>
      <color rgb="FF000000"/>
      <name val="Times New Roman"/>
    </font>
    <font>
      <sz val="10"/>
      <color rgb="FF000000"/>
      <name val="Trebuchet MS"/>
    </font>
    <font>
      <b/>
      <sz val="11"/>
      <color rgb="FF0000D4"/>
      <name val="Trebuchet MS"/>
    </font>
    <font>
      <sz val="10"/>
      <color rgb="FF000000"/>
      <name val="Trebuchet MS"/>
    </font>
    <font>
      <sz val="10"/>
      <color rgb="FF000000"/>
      <name val="Trebuchet MS"/>
    </font>
    <font>
      <sz val="10"/>
      <color rgb="FF000000"/>
      <name val="Arial"/>
    </font>
    <font>
      <b/>
      <sz val="12"/>
      <color rgb="FFDD0806"/>
      <name val="Trebuchet MS"/>
    </font>
    <font>
      <b/>
      <sz val="10"/>
      <color rgb="FFDD0806"/>
      <name val="Trebuchet MS"/>
    </font>
    <font>
      <b/>
      <sz val="12"/>
      <color rgb="FF000000"/>
      <name val="Trebuchet MS"/>
    </font>
    <font>
      <b/>
      <i/>
      <sz val="12"/>
      <color rgb="FF0000D4"/>
      <name val="Trebuchet MS"/>
    </font>
    <font>
      <b/>
      <sz val="9"/>
      <color rgb="FF000000"/>
      <name val="Trebuchet MS"/>
    </font>
    <font>
      <sz val="10"/>
      <color rgb="FF000000"/>
      <name val="Trebuchet MS"/>
    </font>
    <font>
      <sz val="10"/>
      <color rgb="FF000000"/>
      <name val="Trebuchet MS"/>
    </font>
    <font>
      <sz val="10"/>
      <color rgb="FF000000"/>
      <name val="Arial"/>
    </font>
    <font>
      <b/>
      <sz val="10"/>
      <color rgb="FFDD0806"/>
      <name val="Trebuchet MS"/>
    </font>
    <font>
      <sz val="10"/>
      <color rgb="FF000000"/>
      <name val="Arial"/>
    </font>
    <font>
      <b/>
      <sz val="11"/>
      <color rgb="FFDD0806"/>
      <name val="Trebuchet MS"/>
    </font>
    <font>
      <b/>
      <sz val="12"/>
      <color rgb="FFDD0806"/>
      <name val="Times New Roman"/>
    </font>
    <font>
      <sz val="11"/>
      <color rgb="FFDD0806"/>
      <name val="Trebuchet MS"/>
    </font>
    <font>
      <b/>
      <sz val="12"/>
      <color rgb="FFDD0806"/>
      <name val="Trebuchet MS"/>
    </font>
    <font>
      <b/>
      <sz val="10"/>
      <color rgb="FF000000"/>
      <name val="Trebuchet MS"/>
    </font>
    <font>
      <b/>
      <i/>
      <sz val="10"/>
      <color rgb="FF339966"/>
      <name val="Arial"/>
    </font>
    <font>
      <b/>
      <sz val="11"/>
      <color rgb="FF000000"/>
      <name val="Trebuchet MS"/>
    </font>
    <font>
      <b/>
      <sz val="11"/>
      <color rgb="FF000000"/>
      <name val="Trebuchet MS"/>
    </font>
    <font>
      <sz val="12"/>
      <color rgb="FF339966"/>
      <name val="Trebuchet MS"/>
    </font>
    <font>
      <sz val="10"/>
      <color rgb="FF000000"/>
      <name val="Arial"/>
    </font>
    <font>
      <b/>
      <sz val="9"/>
      <color rgb="FF339966"/>
      <name val="Trebuchet MS"/>
    </font>
    <font>
      <b/>
      <sz val="10"/>
      <color rgb="FF000000"/>
      <name val="Trebuchet MS"/>
    </font>
    <font>
      <b/>
      <sz val="9"/>
      <color rgb="FF000000"/>
      <name val="Trebuchet MS"/>
    </font>
    <font>
      <b/>
      <sz val="9"/>
      <color rgb="FF339966"/>
      <name val="Trebuchet MS"/>
    </font>
    <font>
      <sz val="10"/>
      <color rgb="FF000000"/>
      <name val="Arial"/>
    </font>
  </fonts>
  <fills count="141">
    <fill>
      <patternFill patternType="none"/>
    </fill>
    <fill>
      <patternFill patternType="gray125"/>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CCFFCC"/>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CCFFCC"/>
        <bgColor indexed="64"/>
      </patternFill>
    </fill>
    <fill>
      <patternFill patternType="solid">
        <fgColor rgb="FFFFFFFF"/>
        <bgColor indexed="64"/>
      </patternFill>
    </fill>
    <fill>
      <patternFill patternType="solid">
        <fgColor rgb="FFFFFFFF"/>
        <bgColor indexed="64"/>
      </patternFill>
    </fill>
    <fill>
      <patternFill patternType="solid">
        <fgColor rgb="FFCCFFCC"/>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CFFCC"/>
        <bgColor indexed="64"/>
      </patternFill>
    </fill>
    <fill>
      <patternFill patternType="solid">
        <fgColor rgb="FFC0C0C0"/>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C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C0C0C0"/>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CCFFCC"/>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CFFCC"/>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C0C0C0"/>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CFFCC"/>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CC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CFFCC"/>
        <bgColor indexed="64"/>
      </patternFill>
    </fill>
    <fill>
      <patternFill patternType="solid">
        <fgColor rgb="FFFFFFFF"/>
        <bgColor indexed="64"/>
      </patternFill>
    </fill>
    <fill>
      <patternFill patternType="solid">
        <fgColor rgb="FFFFFFFF"/>
        <bgColor indexed="64"/>
      </patternFill>
    </fill>
    <fill>
      <patternFill patternType="solid">
        <fgColor rgb="FFCCFFCC"/>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s>
  <borders count="151">
    <border>
      <left/>
      <right/>
      <top/>
      <bottom/>
      <diagonal/>
    </border>
    <border>
      <left/>
      <right/>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style="thin">
        <color rgb="FF000000"/>
      </left>
      <right/>
      <top/>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s>
  <cellStyleXfs count="1">
    <xf numFmtId="0" fontId="0" fillId="0" borderId="0"/>
  </cellStyleXfs>
  <cellXfs count="225">
    <xf numFmtId="0" fontId="0" fillId="0" borderId="0" xfId="0" applyAlignment="1">
      <alignment wrapText="1"/>
    </xf>
    <xf numFmtId="0" fontId="1" fillId="2" borderId="1" xfId="0" applyFont="1" applyFill="1" applyBorder="1" applyAlignment="1">
      <alignment horizontal="left" vertical="top" wrapText="1"/>
    </xf>
    <xf numFmtId="0" fontId="2" fillId="3" borderId="2" xfId="0" applyFont="1" applyFill="1" applyBorder="1" applyAlignment="1">
      <alignment horizontal="center" vertical="center"/>
    </xf>
    <xf numFmtId="0" fontId="3" fillId="4" borderId="3" xfId="0" applyFont="1" applyFill="1" applyBorder="1"/>
    <xf numFmtId="1" fontId="4" fillId="5" borderId="4" xfId="0" applyNumberFormat="1" applyFont="1" applyFill="1" applyBorder="1" applyAlignment="1">
      <alignment horizontal="center" vertical="center" wrapText="1"/>
    </xf>
    <xf numFmtId="0" fontId="5" fillId="6" borderId="5" xfId="0" applyFont="1" applyFill="1" applyBorder="1" applyAlignment="1">
      <alignment horizontal="center" wrapText="1"/>
    </xf>
    <xf numFmtId="0" fontId="7" fillId="8" borderId="7" xfId="0" applyFont="1" applyFill="1" applyBorder="1" applyAlignment="1">
      <alignment horizontal="center" vertical="top" wrapText="1"/>
    </xf>
    <xf numFmtId="0" fontId="8" fillId="9" borderId="8" xfId="0" applyFont="1" applyFill="1" applyBorder="1" applyAlignment="1">
      <alignment horizontal="right" vertical="center"/>
    </xf>
    <xf numFmtId="0" fontId="9" fillId="0" borderId="0" xfId="0" applyFont="1" applyAlignment="1">
      <alignment wrapText="1"/>
    </xf>
    <xf numFmtId="0" fontId="10" fillId="10" borderId="0" xfId="0" applyFont="1" applyFill="1" applyAlignment="1">
      <alignment horizontal="center" wrapText="1"/>
    </xf>
    <xf numFmtId="0" fontId="11"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4" fillId="0" borderId="0" xfId="0" applyFont="1" applyAlignment="1">
      <alignment horizontal="center" wrapText="1"/>
    </xf>
    <xf numFmtId="0" fontId="15" fillId="11" borderId="12" xfId="0" applyFont="1" applyFill="1" applyBorder="1" applyAlignment="1">
      <alignment vertical="center"/>
    </xf>
    <xf numFmtId="0" fontId="16" fillId="0" borderId="13" xfId="0" applyFont="1" applyBorder="1"/>
    <xf numFmtId="0" fontId="17" fillId="0" borderId="14" xfId="0" applyFont="1" applyBorder="1"/>
    <xf numFmtId="0" fontId="18" fillId="12" borderId="15" xfId="0" applyFont="1" applyFill="1" applyBorder="1" applyAlignment="1">
      <alignment horizontal="center" vertical="center" wrapText="1"/>
    </xf>
    <xf numFmtId="0" fontId="0" fillId="0" borderId="16" xfId="0" applyBorder="1" applyAlignment="1">
      <alignment wrapText="1"/>
    </xf>
    <xf numFmtId="0" fontId="19" fillId="0" borderId="17" xfId="0" applyFont="1" applyBorder="1" applyAlignment="1">
      <alignment horizontal="center" wrapText="1"/>
    </xf>
    <xf numFmtId="0" fontId="20" fillId="13" borderId="18" xfId="0" applyFont="1" applyFill="1" applyBorder="1" applyAlignment="1">
      <alignment horizontal="center" vertical="center"/>
    </xf>
    <xf numFmtId="0" fontId="21" fillId="0" borderId="19" xfId="0" applyFont="1" applyBorder="1" applyAlignment="1">
      <alignment horizontal="center" wrapText="1"/>
    </xf>
    <xf numFmtId="0" fontId="22" fillId="14" borderId="20" xfId="0" applyFont="1" applyFill="1" applyBorder="1" applyAlignment="1">
      <alignment horizontal="center" vertical="center" wrapText="1"/>
    </xf>
    <xf numFmtId="0" fontId="24" fillId="16" borderId="0" xfId="0" applyFont="1" applyFill="1" applyAlignment="1">
      <alignment horizontal="center" vertical="center" wrapText="1"/>
    </xf>
    <xf numFmtId="0" fontId="25" fillId="17" borderId="22" xfId="0" applyFont="1" applyFill="1" applyBorder="1" applyAlignment="1">
      <alignment horizontal="center" vertical="top" wrapText="1"/>
    </xf>
    <xf numFmtId="0" fontId="26" fillId="18" borderId="0" xfId="0" applyFont="1" applyFill="1" applyAlignment="1">
      <alignment horizontal="left" vertical="top"/>
    </xf>
    <xf numFmtId="0" fontId="27" fillId="0" borderId="23" xfId="0" applyFont="1" applyBorder="1" applyAlignment="1">
      <alignment horizontal="center" vertical="center" wrapText="1"/>
    </xf>
    <xf numFmtId="0" fontId="28" fillId="0" borderId="24" xfId="0" applyFont="1" applyBorder="1"/>
    <xf numFmtId="0" fontId="29" fillId="0" borderId="0" xfId="0" applyFont="1" applyAlignment="1">
      <alignment horizontal="center"/>
    </xf>
    <xf numFmtId="0" fontId="30" fillId="0" borderId="0" xfId="0" applyFont="1" applyAlignment="1">
      <alignment horizontal="center" vertical="top" wrapText="1"/>
    </xf>
    <xf numFmtId="0" fontId="32" fillId="20" borderId="26" xfId="0" applyFont="1" applyFill="1" applyBorder="1" applyAlignment="1">
      <alignment horizontal="center" vertical="top" wrapText="1"/>
    </xf>
    <xf numFmtId="0" fontId="34" fillId="0" borderId="27" xfId="0" applyFont="1" applyBorder="1" applyAlignment="1">
      <alignment horizontal="left" vertical="center" wrapText="1"/>
    </xf>
    <xf numFmtId="0" fontId="35" fillId="21" borderId="0" xfId="0" applyFont="1" applyFill="1" applyAlignment="1">
      <alignment horizontal="center" vertical="center" wrapText="1"/>
    </xf>
    <xf numFmtId="0" fontId="36" fillId="0" borderId="28" xfId="0" applyFont="1" applyBorder="1" applyAlignment="1">
      <alignment horizontal="center" wrapText="1"/>
    </xf>
    <xf numFmtId="0" fontId="37" fillId="22" borderId="29" xfId="0" applyFont="1" applyFill="1" applyBorder="1"/>
    <xf numFmtId="0" fontId="38" fillId="23" borderId="0" xfId="0" applyFont="1" applyFill="1" applyAlignment="1">
      <alignment horizontal="left" vertical="center" wrapText="1"/>
    </xf>
    <xf numFmtId="0" fontId="39" fillId="24" borderId="30" xfId="0" applyFont="1" applyFill="1" applyBorder="1" applyAlignment="1">
      <alignment wrapText="1"/>
    </xf>
    <xf numFmtId="0" fontId="40" fillId="25" borderId="31" xfId="0" applyFont="1" applyFill="1" applyBorder="1" applyAlignment="1">
      <alignment horizontal="center" vertical="top" wrapText="1"/>
    </xf>
    <xf numFmtId="0" fontId="41" fillId="26" borderId="0" xfId="0" applyFont="1" applyFill="1" applyAlignment="1">
      <alignment horizontal="right" vertical="center"/>
    </xf>
    <xf numFmtId="0" fontId="42" fillId="27" borderId="32" xfId="0" applyFont="1" applyFill="1" applyBorder="1"/>
    <xf numFmtId="0" fontId="43" fillId="28" borderId="0" xfId="0" applyFont="1" applyFill="1" applyAlignment="1">
      <alignment horizontal="left"/>
    </xf>
    <xf numFmtId="0" fontId="45" fillId="30" borderId="34" xfId="0" applyFont="1" applyFill="1" applyBorder="1" applyAlignment="1">
      <alignment horizontal="left" vertical="top"/>
    </xf>
    <xf numFmtId="0" fontId="46" fillId="31" borderId="35" xfId="0" applyFont="1" applyFill="1" applyBorder="1" applyAlignment="1">
      <alignment horizontal="right" vertical="center"/>
    </xf>
    <xf numFmtId="0" fontId="47" fillId="0" borderId="36" xfId="0" applyFont="1" applyBorder="1" applyAlignment="1">
      <alignment horizontal="center" vertical="center"/>
    </xf>
    <xf numFmtId="0" fontId="48" fillId="32" borderId="37" xfId="0" applyFont="1" applyFill="1" applyBorder="1"/>
    <xf numFmtId="0" fontId="49" fillId="0" borderId="38" xfId="0" applyFont="1" applyBorder="1"/>
    <xf numFmtId="0" fontId="50" fillId="33" borderId="0" xfId="0" applyFont="1" applyFill="1" applyAlignment="1">
      <alignment horizontal="center" wrapText="1"/>
    </xf>
    <xf numFmtId="0" fontId="51" fillId="34" borderId="0" xfId="0" applyFont="1" applyFill="1" applyAlignment="1">
      <alignment horizontal="center" vertical="top" wrapText="1"/>
    </xf>
    <xf numFmtId="0" fontId="52" fillId="35" borderId="39" xfId="0" applyFont="1" applyFill="1" applyBorder="1" applyAlignment="1">
      <alignment horizontal="center" vertical="top" wrapText="1"/>
    </xf>
    <xf numFmtId="0" fontId="53" fillId="36" borderId="40" xfId="0" applyFont="1" applyFill="1" applyBorder="1" applyAlignment="1">
      <alignment horizontal="right" vertical="center"/>
    </xf>
    <xf numFmtId="0" fontId="54" fillId="37" borderId="0" xfId="0" applyFont="1" applyFill="1" applyAlignment="1">
      <alignment horizontal="center"/>
    </xf>
    <xf numFmtId="0" fontId="55" fillId="38" borderId="41" xfId="0" applyFont="1" applyFill="1" applyBorder="1" applyAlignment="1">
      <alignment horizontal="left" vertical="center" wrapText="1"/>
    </xf>
    <xf numFmtId="0" fontId="56" fillId="39" borderId="0" xfId="0" applyFont="1" applyFill="1" applyAlignment="1">
      <alignment horizontal="center" wrapText="1"/>
    </xf>
    <xf numFmtId="0" fontId="57" fillId="0" borderId="42" xfId="0" applyFont="1" applyBorder="1" applyAlignment="1">
      <alignment horizontal="center" wrapText="1"/>
    </xf>
    <xf numFmtId="0" fontId="58" fillId="40" borderId="43" xfId="0" applyFont="1" applyFill="1" applyBorder="1" applyAlignment="1">
      <alignment horizontal="center" vertical="center" wrapText="1"/>
    </xf>
    <xf numFmtId="0" fontId="60" fillId="41" borderId="0" xfId="0" applyFont="1" applyFill="1" applyAlignment="1">
      <alignment horizontal="left"/>
    </xf>
    <xf numFmtId="0" fontId="61" fillId="42" borderId="0" xfId="0" applyFont="1" applyFill="1"/>
    <xf numFmtId="0" fontId="62" fillId="43" borderId="45" xfId="0" applyFont="1" applyFill="1" applyBorder="1" applyAlignment="1">
      <alignment horizontal="right" vertical="center"/>
    </xf>
    <xf numFmtId="0" fontId="63" fillId="44" borderId="46" xfId="0" applyFont="1" applyFill="1" applyBorder="1" applyAlignment="1">
      <alignment horizontal="center" wrapText="1"/>
    </xf>
    <xf numFmtId="0" fontId="64" fillId="45" borderId="47" xfId="0" applyFont="1" applyFill="1" applyBorder="1"/>
    <xf numFmtId="0" fontId="68" fillId="48" borderId="51" xfId="0" applyFont="1" applyFill="1" applyBorder="1" applyAlignment="1">
      <alignment horizontal="center" vertical="center"/>
    </xf>
    <xf numFmtId="0" fontId="72" fillId="50" borderId="0" xfId="0" applyFont="1" applyFill="1" applyAlignment="1">
      <alignment horizontal="center" wrapText="1"/>
    </xf>
    <xf numFmtId="0" fontId="0" fillId="0" borderId="55" xfId="0" applyBorder="1" applyAlignment="1">
      <alignment wrapText="1"/>
    </xf>
    <xf numFmtId="0" fontId="73" fillId="51" borderId="56" xfId="0" applyFont="1" applyFill="1" applyBorder="1" applyAlignment="1">
      <alignment horizontal="left"/>
    </xf>
    <xf numFmtId="164" fontId="74" fillId="52" borderId="57" xfId="0" applyNumberFormat="1" applyFont="1" applyFill="1" applyBorder="1" applyAlignment="1">
      <alignment horizontal="center" wrapText="1"/>
    </xf>
    <xf numFmtId="0" fontId="75" fillId="53" borderId="0" xfId="0" applyFont="1" applyFill="1" applyAlignment="1">
      <alignment horizontal="center" wrapText="1"/>
    </xf>
    <xf numFmtId="0" fontId="76" fillId="0" borderId="0" xfId="0" applyFont="1"/>
    <xf numFmtId="0" fontId="77" fillId="54" borderId="0" xfId="0" applyFont="1" applyFill="1"/>
    <xf numFmtId="0" fontId="78" fillId="55" borderId="59" xfId="0" applyFont="1" applyFill="1" applyBorder="1" applyAlignment="1">
      <alignment horizontal="right" vertical="center"/>
    </xf>
    <xf numFmtId="0" fontId="79" fillId="0" borderId="60" xfId="0" applyFont="1" applyBorder="1" applyAlignment="1">
      <alignment horizontal="left" vertical="center" wrapText="1"/>
    </xf>
    <xf numFmtId="0" fontId="80" fillId="56" borderId="0" xfId="0" applyFont="1" applyFill="1" applyAlignment="1">
      <alignment wrapText="1"/>
    </xf>
    <xf numFmtId="1" fontId="81" fillId="57" borderId="0" xfId="0" applyNumberFormat="1" applyFont="1" applyFill="1" applyAlignment="1">
      <alignment horizontal="center"/>
    </xf>
    <xf numFmtId="0" fontId="82" fillId="58" borderId="61" xfId="0" applyFont="1" applyFill="1" applyBorder="1"/>
    <xf numFmtId="0" fontId="83" fillId="0" borderId="62" xfId="0" applyFont="1" applyBorder="1" applyAlignment="1">
      <alignment horizontal="center" wrapText="1"/>
    </xf>
    <xf numFmtId="0" fontId="85" fillId="60" borderId="0" xfId="0" applyFont="1" applyFill="1" applyAlignment="1">
      <alignment horizontal="center" wrapText="1"/>
    </xf>
    <xf numFmtId="0" fontId="86" fillId="61" borderId="0" xfId="0" applyFont="1" applyFill="1" applyAlignment="1">
      <alignment horizontal="center" wrapText="1"/>
    </xf>
    <xf numFmtId="0" fontId="0" fillId="0" borderId="64" xfId="0" applyBorder="1" applyAlignment="1">
      <alignment wrapText="1"/>
    </xf>
    <xf numFmtId="0" fontId="87" fillId="0" borderId="65" xfId="0" applyFont="1" applyBorder="1" applyAlignment="1">
      <alignment horizontal="center" wrapText="1"/>
    </xf>
    <xf numFmtId="0" fontId="89" fillId="0" borderId="0" xfId="0" applyFont="1" applyAlignment="1">
      <alignment horizontal="center" vertical="center" wrapText="1"/>
    </xf>
    <xf numFmtId="0" fontId="91" fillId="0" borderId="68" xfId="0" applyFont="1" applyBorder="1" applyAlignment="1">
      <alignment horizontal="center" vertical="center" wrapText="1"/>
    </xf>
    <xf numFmtId="0" fontId="0" fillId="0" borderId="69" xfId="0" applyBorder="1" applyAlignment="1">
      <alignment wrapText="1"/>
    </xf>
    <xf numFmtId="0" fontId="92" fillId="63" borderId="70" xfId="0" applyFont="1" applyFill="1" applyBorder="1" applyAlignment="1">
      <alignment horizontal="left" vertical="center"/>
    </xf>
    <xf numFmtId="0" fontId="0" fillId="0" borderId="71" xfId="0" applyBorder="1" applyAlignment="1">
      <alignment wrapText="1"/>
    </xf>
    <xf numFmtId="0" fontId="93" fillId="64" borderId="72" xfId="0" applyFont="1" applyFill="1" applyBorder="1" applyAlignment="1">
      <alignment horizontal="center" vertical="center" wrapText="1"/>
    </xf>
    <xf numFmtId="0" fontId="94" fillId="65" borderId="73" xfId="0" applyFont="1" applyFill="1" applyBorder="1" applyAlignment="1">
      <alignment horizontal="center" vertical="center" wrapText="1"/>
    </xf>
    <xf numFmtId="0" fontId="95" fillId="66" borderId="75" xfId="0" applyFont="1" applyFill="1" applyBorder="1" applyAlignment="1">
      <alignment horizontal="center" vertical="top" wrapText="1"/>
    </xf>
    <xf numFmtId="0" fontId="96" fillId="0" borderId="76" xfId="0" applyFont="1" applyBorder="1" applyAlignment="1">
      <alignment horizontal="center" vertical="center" wrapText="1"/>
    </xf>
    <xf numFmtId="0" fontId="97" fillId="67" borderId="0" xfId="0" applyFont="1" applyFill="1"/>
    <xf numFmtId="0" fontId="98" fillId="0" borderId="77" xfId="0" applyFont="1" applyBorder="1" applyAlignment="1">
      <alignment horizontal="center" vertical="center"/>
    </xf>
    <xf numFmtId="0" fontId="99" fillId="0" borderId="78" xfId="0" applyFont="1" applyBorder="1" applyAlignment="1">
      <alignment horizontal="center" vertical="top" wrapText="1"/>
    </xf>
    <xf numFmtId="0" fontId="100" fillId="68" borderId="79" xfId="0" applyFont="1" applyFill="1" applyBorder="1" applyAlignment="1">
      <alignment horizontal="left" wrapText="1"/>
    </xf>
    <xf numFmtId="0" fontId="101" fillId="69" borderId="0" xfId="0" applyFont="1" applyFill="1" applyAlignment="1">
      <alignment horizontal="center" wrapText="1"/>
    </xf>
    <xf numFmtId="0" fontId="102" fillId="0" borderId="0" xfId="0" applyFont="1" applyAlignment="1">
      <alignment horizontal="center" vertical="top" wrapText="1"/>
    </xf>
    <xf numFmtId="164" fontId="103" fillId="70" borderId="80" xfId="0" applyNumberFormat="1" applyFont="1" applyFill="1" applyBorder="1" applyAlignment="1">
      <alignment horizontal="center" vertical="center" wrapText="1"/>
    </xf>
    <xf numFmtId="0" fontId="104" fillId="71" borderId="81" xfId="0" applyFont="1" applyFill="1" applyBorder="1" applyAlignment="1">
      <alignment horizontal="center" vertical="center"/>
    </xf>
    <xf numFmtId="0" fontId="105" fillId="72" borderId="0" xfId="0" applyFont="1" applyFill="1" applyAlignment="1">
      <alignment horizontal="center" vertical="center" wrapText="1"/>
    </xf>
    <xf numFmtId="0" fontId="106" fillId="73" borderId="0" xfId="0" applyFont="1" applyFill="1" applyAlignment="1">
      <alignment horizontal="left" vertical="center" wrapText="1"/>
    </xf>
    <xf numFmtId="0" fontId="107" fillId="0" borderId="82" xfId="0" applyFont="1" applyBorder="1" applyAlignment="1">
      <alignment horizontal="center" vertical="center" wrapText="1"/>
    </xf>
    <xf numFmtId="0" fontId="108" fillId="74" borderId="83" xfId="0" applyFont="1" applyFill="1" applyBorder="1"/>
    <xf numFmtId="0" fontId="109" fillId="75" borderId="84" xfId="0" applyFont="1" applyFill="1" applyBorder="1" applyAlignment="1">
      <alignment horizontal="center" wrapText="1"/>
    </xf>
    <xf numFmtId="0" fontId="110" fillId="0" borderId="85" xfId="0" applyFont="1" applyBorder="1"/>
    <xf numFmtId="0" fontId="111" fillId="76" borderId="86" xfId="0" applyFont="1" applyFill="1" applyBorder="1" applyAlignment="1">
      <alignment horizontal="center" wrapText="1"/>
    </xf>
    <xf numFmtId="0" fontId="112" fillId="77" borderId="87" xfId="0" applyFont="1" applyFill="1" applyBorder="1" applyAlignment="1">
      <alignment horizontal="left" vertical="top" wrapText="1"/>
    </xf>
    <xf numFmtId="164" fontId="113" fillId="78" borderId="88" xfId="0" applyNumberFormat="1" applyFont="1" applyFill="1" applyBorder="1" applyAlignment="1">
      <alignment horizontal="center" vertical="center" wrapText="1"/>
    </xf>
    <xf numFmtId="0" fontId="115" fillId="80" borderId="90" xfId="0" applyFont="1" applyFill="1" applyBorder="1" applyAlignment="1">
      <alignment horizontal="center" wrapText="1"/>
    </xf>
    <xf numFmtId="1" fontId="116" fillId="0" borderId="0" xfId="0" applyNumberFormat="1" applyFont="1" applyAlignment="1">
      <alignment horizontal="center"/>
    </xf>
    <xf numFmtId="0" fontId="117" fillId="81" borderId="0" xfId="0" applyFont="1" applyFill="1" applyAlignment="1">
      <alignment horizontal="left"/>
    </xf>
    <xf numFmtId="0" fontId="118" fillId="82" borderId="91" xfId="0" applyFont="1" applyFill="1" applyBorder="1" applyAlignment="1">
      <alignment horizontal="center" vertical="center"/>
    </xf>
    <xf numFmtId="0" fontId="119" fillId="83" borderId="92" xfId="0" applyFont="1" applyFill="1" applyBorder="1" applyAlignment="1">
      <alignment vertical="center"/>
    </xf>
    <xf numFmtId="0" fontId="120" fillId="0" borderId="93" xfId="0" applyFont="1" applyBorder="1" applyAlignment="1">
      <alignment horizontal="center" vertical="top" wrapText="1"/>
    </xf>
    <xf numFmtId="0" fontId="121" fillId="0" borderId="94" xfId="0" applyFont="1" applyBorder="1" applyAlignment="1">
      <alignment horizontal="center" vertical="top" wrapText="1"/>
    </xf>
    <xf numFmtId="0" fontId="122" fillId="84" borderId="0" xfId="0" applyFont="1" applyFill="1" applyAlignment="1">
      <alignment horizontal="center" wrapText="1"/>
    </xf>
    <xf numFmtId="0" fontId="123" fillId="85" borderId="95" xfId="0" applyFont="1" applyFill="1" applyBorder="1" applyAlignment="1">
      <alignment vertical="center"/>
    </xf>
    <xf numFmtId="0" fontId="124" fillId="86" borderId="96" xfId="0" applyFont="1" applyFill="1" applyBorder="1" applyAlignment="1">
      <alignment horizontal="center" wrapText="1"/>
    </xf>
    <xf numFmtId="0" fontId="125" fillId="87" borderId="0" xfId="0" applyFont="1" applyFill="1" applyAlignment="1">
      <alignment horizontal="left" wrapText="1"/>
    </xf>
    <xf numFmtId="0" fontId="126" fillId="88" borderId="97" xfId="0" applyFont="1" applyFill="1" applyBorder="1" applyAlignment="1">
      <alignment horizontal="center" wrapText="1"/>
    </xf>
    <xf numFmtId="0" fontId="127" fillId="89" borderId="98" xfId="0" applyFont="1" applyFill="1" applyBorder="1" applyAlignment="1">
      <alignment horizontal="left" vertical="center" wrapText="1"/>
    </xf>
    <xf numFmtId="0" fontId="128" fillId="0" borderId="99" xfId="0" applyFont="1" applyBorder="1"/>
    <xf numFmtId="0" fontId="129" fillId="0" borderId="0" xfId="0" applyFont="1" applyAlignment="1">
      <alignment horizontal="center"/>
    </xf>
    <xf numFmtId="0" fontId="130" fillId="90" borderId="100" xfId="0" applyFont="1" applyFill="1" applyBorder="1" applyAlignment="1">
      <alignment horizontal="center" wrapText="1"/>
    </xf>
    <xf numFmtId="0" fontId="131" fillId="91" borderId="101" xfId="0" applyFont="1" applyFill="1" applyBorder="1"/>
    <xf numFmtId="0" fontId="132" fillId="92" borderId="0" xfId="0" applyFont="1" applyFill="1" applyAlignment="1">
      <alignment horizontal="center"/>
    </xf>
    <xf numFmtId="0" fontId="133" fillId="93" borderId="102" xfId="0" applyFont="1" applyFill="1" applyBorder="1" applyAlignment="1">
      <alignment horizontal="center" wrapText="1"/>
    </xf>
    <xf numFmtId="0" fontId="134" fillId="94" borderId="0" xfId="0" applyFont="1" applyFill="1" applyAlignment="1">
      <alignment vertical="center" wrapText="1"/>
    </xf>
    <xf numFmtId="0" fontId="136" fillId="96" borderId="104" xfId="0" applyFont="1" applyFill="1" applyBorder="1"/>
    <xf numFmtId="0" fontId="138" fillId="97" borderId="106" xfId="0" applyFont="1" applyFill="1" applyBorder="1" applyAlignment="1">
      <alignment vertical="center"/>
    </xf>
    <xf numFmtId="0" fontId="139" fillId="98" borderId="0" xfId="0" applyFont="1" applyFill="1"/>
    <xf numFmtId="0" fontId="141" fillId="100" borderId="0" xfId="0" applyFont="1" applyFill="1" applyAlignment="1">
      <alignment horizontal="left" wrapText="1"/>
    </xf>
    <xf numFmtId="0" fontId="142" fillId="0" borderId="108" xfId="0" applyFont="1" applyBorder="1" applyAlignment="1">
      <alignment horizontal="center" wrapText="1"/>
    </xf>
    <xf numFmtId="0" fontId="143" fillId="101" borderId="109" xfId="0" applyFont="1" applyFill="1" applyBorder="1" applyAlignment="1">
      <alignment horizontal="center" wrapText="1"/>
    </xf>
    <xf numFmtId="0" fontId="145" fillId="0" borderId="0" xfId="0" applyFont="1" applyAlignment="1">
      <alignment horizontal="center" vertical="top" wrapText="1"/>
    </xf>
    <xf numFmtId="0" fontId="0" fillId="0" borderId="111" xfId="0" applyBorder="1" applyAlignment="1">
      <alignment wrapText="1"/>
    </xf>
    <xf numFmtId="0" fontId="146" fillId="103" borderId="112" xfId="0" applyFont="1" applyFill="1" applyBorder="1" applyAlignment="1">
      <alignment horizontal="center" wrapText="1"/>
    </xf>
    <xf numFmtId="0" fontId="147" fillId="0" borderId="0" xfId="0" applyFont="1" applyAlignment="1">
      <alignment horizontal="left"/>
    </xf>
    <xf numFmtId="0" fontId="148" fillId="104" borderId="0" xfId="0" applyFont="1" applyFill="1" applyAlignment="1">
      <alignment horizontal="center" wrapText="1"/>
    </xf>
    <xf numFmtId="0" fontId="149" fillId="105" borderId="0" xfId="0" applyFont="1" applyFill="1" applyAlignment="1">
      <alignment horizontal="left" vertical="top" wrapText="1"/>
    </xf>
    <xf numFmtId="0" fontId="150" fillId="0" borderId="113" xfId="0" applyFont="1" applyBorder="1"/>
    <xf numFmtId="0" fontId="151" fillId="106" borderId="114" xfId="0" applyFont="1" applyFill="1" applyBorder="1" applyAlignment="1">
      <alignment vertical="center"/>
    </xf>
    <xf numFmtId="0" fontId="152" fillId="107" borderId="115" xfId="0" applyFont="1" applyFill="1" applyBorder="1" applyAlignment="1">
      <alignment horizontal="center" vertical="center"/>
    </xf>
    <xf numFmtId="0" fontId="154" fillId="109" borderId="117" xfId="0" applyFont="1" applyFill="1" applyBorder="1" applyAlignment="1">
      <alignment vertical="center" wrapText="1"/>
    </xf>
    <xf numFmtId="0" fontId="155" fillId="0" borderId="118" xfId="0" applyFont="1" applyBorder="1" applyAlignment="1">
      <alignment horizontal="center" vertical="center" wrapText="1"/>
    </xf>
    <xf numFmtId="0" fontId="156" fillId="110" borderId="119" xfId="0" applyFont="1" applyFill="1" applyBorder="1" applyAlignment="1">
      <alignment vertical="center" wrapText="1"/>
    </xf>
    <xf numFmtId="0" fontId="157" fillId="111" borderId="0" xfId="0" applyFont="1" applyFill="1" applyAlignment="1">
      <alignment horizontal="center" wrapText="1"/>
    </xf>
    <xf numFmtId="0" fontId="158" fillId="0" borderId="120" xfId="0" applyFont="1" applyBorder="1" applyAlignment="1">
      <alignment horizontal="center"/>
    </xf>
    <xf numFmtId="0" fontId="159" fillId="0" borderId="121" xfId="0" applyFont="1" applyBorder="1" applyAlignment="1">
      <alignment horizontal="center" vertical="center"/>
    </xf>
    <xf numFmtId="0" fontId="160" fillId="0" borderId="122" xfId="0" applyFont="1" applyBorder="1" applyAlignment="1">
      <alignment horizontal="center" vertical="top" wrapText="1"/>
    </xf>
    <xf numFmtId="0" fontId="161" fillId="112" borderId="0" xfId="0" applyFont="1" applyFill="1" applyAlignment="1">
      <alignment wrapText="1"/>
    </xf>
    <xf numFmtId="0" fontId="164" fillId="115" borderId="124" xfId="0" applyFont="1" applyFill="1" applyBorder="1" applyAlignment="1">
      <alignment horizontal="center" vertical="center" wrapText="1"/>
    </xf>
    <xf numFmtId="0" fontId="165" fillId="116" borderId="125" xfId="0" applyFont="1" applyFill="1" applyBorder="1" applyAlignment="1">
      <alignment horizontal="left" vertical="center" wrapText="1"/>
    </xf>
    <xf numFmtId="0" fontId="166" fillId="117" borderId="126" xfId="0" applyFont="1" applyFill="1" applyBorder="1" applyAlignment="1">
      <alignment horizontal="center" vertical="center" wrapText="1"/>
    </xf>
    <xf numFmtId="0" fontId="167" fillId="118" borderId="0" xfId="0" applyFont="1" applyFill="1" applyAlignment="1">
      <alignment horizontal="center" vertical="center" wrapText="1"/>
    </xf>
    <xf numFmtId="0" fontId="168" fillId="119" borderId="127" xfId="0" applyFont="1" applyFill="1" applyBorder="1" applyAlignment="1">
      <alignment horizontal="center" wrapText="1"/>
    </xf>
    <xf numFmtId="0" fontId="169" fillId="120" borderId="128" xfId="0" applyFont="1" applyFill="1" applyBorder="1" applyAlignment="1">
      <alignment horizontal="center" wrapText="1"/>
    </xf>
    <xf numFmtId="0" fontId="170" fillId="121" borderId="129" xfId="0" applyFont="1" applyFill="1" applyBorder="1" applyAlignment="1">
      <alignment horizontal="center" wrapText="1"/>
    </xf>
    <xf numFmtId="0" fontId="171" fillId="122" borderId="0" xfId="0" applyFont="1" applyFill="1"/>
    <xf numFmtId="0" fontId="172" fillId="0" borderId="0" xfId="0" applyFont="1" applyAlignment="1">
      <alignment horizontal="center" wrapText="1"/>
    </xf>
    <xf numFmtId="0" fontId="173" fillId="0" borderId="0" xfId="0" applyFont="1" applyAlignment="1">
      <alignment horizontal="center" wrapText="1"/>
    </xf>
    <xf numFmtId="2" fontId="175" fillId="124" borderId="131" xfId="0" applyNumberFormat="1" applyFont="1" applyFill="1" applyBorder="1" applyAlignment="1">
      <alignment horizontal="center" vertical="center" wrapText="1"/>
    </xf>
    <xf numFmtId="0" fontId="176" fillId="125" borderId="0" xfId="0" applyFont="1" applyFill="1" applyAlignment="1">
      <alignment horizontal="center" wrapText="1"/>
    </xf>
    <xf numFmtId="0" fontId="177" fillId="126" borderId="132" xfId="0" applyFont="1" applyFill="1" applyBorder="1" applyAlignment="1">
      <alignment horizontal="center" wrapText="1"/>
    </xf>
    <xf numFmtId="1" fontId="178" fillId="127" borderId="0" xfId="0" applyNumberFormat="1" applyFont="1" applyFill="1" applyAlignment="1">
      <alignment horizontal="center"/>
    </xf>
    <xf numFmtId="0" fontId="180" fillId="0" borderId="0" xfId="0" applyFont="1" applyAlignment="1">
      <alignment horizontal="center" wrapText="1"/>
    </xf>
    <xf numFmtId="0" fontId="181" fillId="129" borderId="134" xfId="0" applyFont="1" applyFill="1" applyBorder="1" applyAlignment="1">
      <alignment vertical="center" wrapText="1"/>
    </xf>
    <xf numFmtId="0" fontId="182" fillId="130" borderId="135" xfId="0" applyFont="1" applyFill="1" applyBorder="1"/>
    <xf numFmtId="2" fontId="184" fillId="131" borderId="137" xfId="0" applyNumberFormat="1" applyFont="1" applyFill="1" applyBorder="1" applyAlignment="1">
      <alignment horizontal="center" vertical="top" wrapText="1"/>
    </xf>
    <xf numFmtId="0" fontId="185" fillId="0" borderId="0" xfId="0" applyFont="1" applyAlignment="1">
      <alignment horizontal="center" vertical="center" wrapText="1"/>
    </xf>
    <xf numFmtId="0" fontId="186" fillId="0" borderId="138" xfId="0" applyFont="1" applyBorder="1" applyAlignment="1">
      <alignment horizontal="center" vertical="center" wrapText="1"/>
    </xf>
    <xf numFmtId="0" fontId="187" fillId="0" borderId="0" xfId="0" applyFont="1" applyAlignment="1">
      <alignment horizontal="left" vertical="center" wrapText="1"/>
    </xf>
    <xf numFmtId="0" fontId="189" fillId="132" borderId="140" xfId="0" applyFont="1" applyFill="1" applyBorder="1"/>
    <xf numFmtId="0" fontId="190" fillId="133" borderId="141" xfId="0" applyFont="1" applyFill="1" applyBorder="1" applyAlignment="1">
      <alignment horizontal="left" vertical="top"/>
    </xf>
    <xf numFmtId="2" fontId="191" fillId="134" borderId="142" xfId="0" applyNumberFormat="1" applyFont="1" applyFill="1" applyBorder="1" applyAlignment="1">
      <alignment horizontal="center" vertical="center" wrapText="1"/>
    </xf>
    <xf numFmtId="1" fontId="192" fillId="0" borderId="0" xfId="0" applyNumberFormat="1" applyFont="1" applyAlignment="1">
      <alignment horizontal="center"/>
    </xf>
    <xf numFmtId="0" fontId="194" fillId="135" borderId="0" xfId="0" applyFont="1" applyFill="1" applyAlignment="1">
      <alignment horizontal="center" wrapText="1"/>
    </xf>
    <xf numFmtId="0" fontId="195" fillId="0" borderId="0" xfId="0" applyFont="1" applyAlignment="1">
      <alignment horizontal="center" vertical="top" wrapText="1"/>
    </xf>
    <xf numFmtId="0" fontId="196" fillId="136" borderId="0" xfId="0" applyFont="1" applyFill="1" applyAlignment="1">
      <alignment horizontal="center" wrapText="1"/>
    </xf>
    <xf numFmtId="0" fontId="197" fillId="0" borderId="144" xfId="0" applyFont="1" applyBorder="1" applyAlignment="1">
      <alignment horizontal="center" vertical="center"/>
    </xf>
    <xf numFmtId="0" fontId="0" fillId="0" borderId="145" xfId="0" applyBorder="1" applyAlignment="1">
      <alignment wrapText="1"/>
    </xf>
    <xf numFmtId="0" fontId="198" fillId="137" borderId="146" xfId="0" applyFont="1" applyFill="1" applyBorder="1" applyAlignment="1">
      <alignment vertical="center" wrapText="1"/>
    </xf>
    <xf numFmtId="0" fontId="199" fillId="0" borderId="0" xfId="0" applyFont="1" applyAlignment="1">
      <alignment horizontal="left" wrapText="1"/>
    </xf>
    <xf numFmtId="0" fontId="200" fillId="0" borderId="0" xfId="0" applyFont="1" applyAlignment="1">
      <alignment horizontal="center" wrapText="1"/>
    </xf>
    <xf numFmtId="0" fontId="201" fillId="138" borderId="147" xfId="0" applyFont="1" applyFill="1" applyBorder="1" applyAlignment="1">
      <alignment horizontal="center" vertical="center"/>
    </xf>
    <xf numFmtId="0" fontId="202" fillId="0" borderId="0" xfId="0" applyFont="1" applyAlignment="1">
      <alignment horizontal="center" wrapText="1"/>
    </xf>
    <xf numFmtId="0" fontId="203" fillId="0" borderId="148" xfId="0" applyFont="1" applyBorder="1" applyAlignment="1">
      <alignment horizontal="center" vertical="center" wrapText="1"/>
    </xf>
    <xf numFmtId="0" fontId="204" fillId="139" borderId="149" xfId="0" applyFont="1" applyFill="1" applyBorder="1" applyAlignment="1">
      <alignment horizontal="left" vertical="center"/>
    </xf>
    <xf numFmtId="0" fontId="205" fillId="0" borderId="150" xfId="0" applyFont="1" applyBorder="1" applyAlignment="1">
      <alignment horizontal="left" vertical="center" wrapText="1"/>
    </xf>
    <xf numFmtId="0" fontId="206" fillId="0" borderId="0" xfId="0" applyFont="1" applyAlignment="1">
      <alignment horizontal="center" vertical="center" wrapText="1"/>
    </xf>
    <xf numFmtId="0" fontId="207" fillId="140" borderId="0" xfId="0" applyFont="1" applyFill="1" applyAlignment="1">
      <alignment horizontal="center" wrapText="1"/>
    </xf>
    <xf numFmtId="0" fontId="170" fillId="121" borderId="129" xfId="0" applyFont="1" applyFill="1" applyBorder="1" applyAlignment="1">
      <alignment horizontal="center" wrapText="1"/>
    </xf>
    <xf numFmtId="0" fontId="0" fillId="0" borderId="71" xfId="0" applyBorder="1" applyAlignment="1">
      <alignment wrapText="1"/>
    </xf>
    <xf numFmtId="0" fontId="179" fillId="128" borderId="133" xfId="0" applyFont="1" applyFill="1" applyBorder="1" applyAlignment="1">
      <alignment horizontal="left" vertical="center" wrapText="1"/>
    </xf>
    <xf numFmtId="0" fontId="0" fillId="0" borderId="69" xfId="0" applyBorder="1" applyAlignment="1">
      <alignment wrapText="1"/>
    </xf>
    <xf numFmtId="0" fontId="0" fillId="0" borderId="58" xfId="0" applyBorder="1" applyAlignment="1">
      <alignment wrapText="1"/>
    </xf>
    <xf numFmtId="0" fontId="6" fillId="7" borderId="6" xfId="0" applyFont="1" applyFill="1" applyBorder="1" applyAlignment="1">
      <alignment horizontal="left" wrapText="1"/>
    </xf>
    <xf numFmtId="0" fontId="0" fillId="0" borderId="16" xfId="0" applyBorder="1" applyAlignment="1">
      <alignment wrapText="1"/>
    </xf>
    <xf numFmtId="0" fontId="0" fillId="0" borderId="74" xfId="0" applyBorder="1" applyAlignment="1">
      <alignment wrapText="1"/>
    </xf>
    <xf numFmtId="0" fontId="100" fillId="68" borderId="79" xfId="0" applyFont="1" applyFill="1" applyBorder="1" applyAlignment="1">
      <alignment horizontal="left" wrapText="1"/>
    </xf>
    <xf numFmtId="0" fontId="0" fillId="0" borderId="0" xfId="0" applyAlignment="1">
      <alignment wrapText="1"/>
    </xf>
    <xf numFmtId="0" fontId="84" fillId="59" borderId="63" xfId="0" applyFont="1" applyFill="1" applyBorder="1" applyAlignment="1">
      <alignment horizontal="left" vertical="center" wrapText="1"/>
    </xf>
    <xf numFmtId="0" fontId="0" fillId="0" borderId="64" xfId="0" applyBorder="1" applyAlignment="1">
      <alignment wrapText="1"/>
    </xf>
    <xf numFmtId="0" fontId="174" fillId="123" borderId="130" xfId="0" applyFont="1" applyFill="1" applyBorder="1" applyAlignment="1">
      <alignment horizontal="left" vertical="center" wrapText="1"/>
    </xf>
    <xf numFmtId="0" fontId="0" fillId="0" borderId="44" xfId="0" applyBorder="1" applyAlignment="1">
      <alignment wrapText="1"/>
    </xf>
    <xf numFmtId="0" fontId="88" fillId="62" borderId="66" xfId="0" applyFont="1" applyFill="1" applyBorder="1" applyAlignment="1">
      <alignment vertical="center" wrapText="1"/>
    </xf>
    <xf numFmtId="0" fontId="162" fillId="113" borderId="123" xfId="0" applyFont="1" applyFill="1" applyBorder="1" applyAlignment="1">
      <alignment vertical="center" wrapText="1"/>
    </xf>
    <xf numFmtId="0" fontId="66" fillId="47" borderId="49" xfId="0" applyFont="1" applyFill="1" applyBorder="1" applyAlignment="1">
      <alignment vertical="center" wrapText="1"/>
    </xf>
    <xf numFmtId="0" fontId="23" fillId="15" borderId="21" xfId="0" applyFont="1" applyFill="1" applyBorder="1" applyAlignment="1">
      <alignment vertical="center" wrapText="1"/>
    </xf>
    <xf numFmtId="0" fontId="65" fillId="46" borderId="48" xfId="0" applyFont="1" applyFill="1" applyBorder="1" applyAlignment="1">
      <alignment vertical="center" wrapText="1"/>
    </xf>
    <xf numFmtId="0" fontId="144" fillId="102" borderId="110" xfId="0" applyFont="1" applyFill="1" applyBorder="1" applyAlignment="1">
      <alignment vertical="center" wrapText="1"/>
    </xf>
    <xf numFmtId="0" fontId="44" fillId="29" borderId="33" xfId="0" applyFont="1" applyFill="1" applyBorder="1" applyAlignment="1">
      <alignment horizontal="right" vertical="center"/>
    </xf>
    <xf numFmtId="0" fontId="163" fillId="114" borderId="0" xfId="0" applyFont="1" applyFill="1" applyAlignment="1">
      <alignment vertical="center" wrapText="1"/>
    </xf>
    <xf numFmtId="0" fontId="31" fillId="19" borderId="25" xfId="0" applyFont="1" applyFill="1" applyBorder="1" applyAlignment="1">
      <alignment horizontal="left" vertical="center" wrapText="1"/>
    </xf>
    <xf numFmtId="0" fontId="59" fillId="0" borderId="0" xfId="0" applyFont="1" applyAlignment="1">
      <alignment horizontal="center" vertical="center" wrapText="1"/>
    </xf>
    <xf numFmtId="0" fontId="90" fillId="0" borderId="67" xfId="0" applyFont="1" applyBorder="1" applyAlignment="1">
      <alignment horizontal="center" vertical="top" wrapText="1"/>
    </xf>
    <xf numFmtId="0" fontId="13" fillId="0" borderId="11" xfId="0" applyFont="1" applyBorder="1" applyAlignment="1">
      <alignment horizontal="left" vertical="top" wrapText="1"/>
    </xf>
    <xf numFmtId="0" fontId="71" fillId="49" borderId="54" xfId="0" applyFont="1" applyFill="1" applyBorder="1" applyAlignment="1">
      <alignment horizontal="center" vertical="center" wrapText="1"/>
    </xf>
    <xf numFmtId="0" fontId="153" fillId="108" borderId="116" xfId="0" applyFont="1" applyFill="1" applyBorder="1" applyAlignment="1">
      <alignment horizontal="left" vertical="top" wrapText="1"/>
    </xf>
    <xf numFmtId="0" fontId="183" fillId="0" borderId="136" xfId="0" applyFont="1" applyBorder="1" applyAlignment="1">
      <alignment horizontal="center" vertical="center" wrapText="1"/>
    </xf>
    <xf numFmtId="0" fontId="188" fillId="0" borderId="139" xfId="0" applyFont="1" applyBorder="1" applyAlignment="1">
      <alignment horizontal="left" vertical="top" wrapText="1"/>
    </xf>
    <xf numFmtId="0" fontId="33" fillId="0" borderId="0" xfId="0" applyFont="1" applyAlignment="1">
      <alignment horizontal="center" vertical="center" wrapText="1"/>
    </xf>
    <xf numFmtId="0" fontId="67" fillId="0" borderId="50" xfId="0" applyFont="1" applyBorder="1" applyAlignment="1">
      <alignment horizontal="center" wrapText="1"/>
    </xf>
    <xf numFmtId="0" fontId="69" fillId="0" borderId="52" xfId="0" applyFont="1" applyBorder="1" applyAlignment="1">
      <alignment horizontal="center" vertical="center" wrapText="1"/>
    </xf>
    <xf numFmtId="0" fontId="70" fillId="0" borderId="53" xfId="0" applyFont="1" applyBorder="1"/>
    <xf numFmtId="0" fontId="193" fillId="0" borderId="143" xfId="0" applyFont="1" applyBorder="1" applyAlignment="1">
      <alignment horizontal="center" vertical="center" wrapText="1"/>
    </xf>
    <xf numFmtId="0" fontId="137" fillId="0" borderId="105" xfId="0" applyFont="1" applyBorder="1" applyAlignment="1">
      <alignment horizontal="left" vertical="top"/>
    </xf>
    <xf numFmtId="0" fontId="135" fillId="95" borderId="103" xfId="0" applyFont="1" applyFill="1" applyBorder="1" applyAlignment="1">
      <alignment horizontal="center" vertical="center" wrapText="1"/>
    </xf>
    <xf numFmtId="0" fontId="114" fillId="79" borderId="89" xfId="0" applyFont="1" applyFill="1" applyBorder="1" applyAlignment="1">
      <alignment horizontal="left" vertical="top" wrapText="1"/>
    </xf>
    <xf numFmtId="0" fontId="140" fillId="99" borderId="107" xfId="0" applyFont="1" applyFill="1" applyBorder="1" applyAlignment="1">
      <alignment horizontal="left" vertical="top" wrapText="1"/>
    </xf>
  </cellXfs>
  <cellStyles count="1">
    <cellStyle name="Normal" xfId="0" builtinId="0"/>
  </cellStyles>
  <dxfs count="5">
    <dxf>
      <font>
        <color rgb="FF000000"/>
      </font>
      <fill>
        <patternFill patternType="solid">
          <bgColor rgb="FF000000"/>
        </patternFill>
      </fill>
    </dxf>
    <dxf>
      <font>
        <color rgb="FF000000"/>
      </font>
      <fill>
        <patternFill patternType="solid">
          <bgColor rgb="FF000000"/>
        </patternFill>
      </fill>
    </dxf>
    <dxf>
      <font>
        <color rgb="FF000000"/>
      </font>
      <fill>
        <patternFill patternType="solid">
          <bgColor rgb="FF000000"/>
        </patternFill>
      </fill>
    </dxf>
    <dxf>
      <font>
        <color rgb="FF000000"/>
      </font>
      <fill>
        <patternFill patternType="solid">
          <bgColor rgb="FF000000"/>
        </patternFill>
      </fill>
    </dxf>
    <dxf>
      <font>
        <color rgb="FF000000"/>
      </font>
      <fill>
        <patternFill patternType="solid">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419100</xdr:colOff>
      <xdr:row>24</xdr:row>
      <xdr:rowOff>419100</xdr:rowOff>
    </xdr:to>
    <xdr:sp macro="" textlink="">
      <xdr:nvSpPr>
        <xdr:cNvPr id="1045" name="Rectangle 21"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419100</xdr:colOff>
      <xdr:row>24</xdr:row>
      <xdr:rowOff>419100</xdr:rowOff>
    </xdr:to>
    <xdr:sp macro="" textlink="">
      <xdr:nvSpPr>
        <xdr:cNvPr id="2069" name="Rectangle 21"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57150</xdr:colOff>
      <xdr:row>24</xdr:row>
      <xdr:rowOff>419100</xdr:rowOff>
    </xdr:to>
    <xdr:sp macro="" textlink="">
      <xdr:nvSpPr>
        <xdr:cNvPr id="3093" name="Rectangle 21"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495300</xdr:colOff>
      <xdr:row>24</xdr:row>
      <xdr:rowOff>419100</xdr:rowOff>
    </xdr:to>
    <xdr:sp macro="" textlink="">
      <xdr:nvSpPr>
        <xdr:cNvPr id="4117" name="Rectangle 21"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26</xdr:col>
      <xdr:colOff>9525</xdr:colOff>
      <xdr:row>17</xdr:row>
      <xdr:rowOff>1171575</xdr:rowOff>
    </xdr:to>
    <xdr:sp macro="" textlink="">
      <xdr:nvSpPr>
        <xdr:cNvPr id="5141" name="Rectangle 21"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workbookViewId="0">
      <selection sqref="A1:H1"/>
    </sheetView>
  </sheetViews>
  <sheetFormatPr defaultColWidth="10.85546875" defaultRowHeight="15" customHeight="1" x14ac:dyDescent="0.2"/>
  <cols>
    <col min="1" max="1" width="32.28515625" customWidth="1"/>
    <col min="2" max="6" width="10" customWidth="1"/>
    <col min="7" max="7" width="12" customWidth="1"/>
    <col min="8" max="8" width="8.28515625" customWidth="1"/>
    <col min="9" max="9" width="0" hidden="1"/>
    <col min="10" max="10" width="56.7109375" customWidth="1"/>
    <col min="11" max="15" width="10" customWidth="1"/>
  </cols>
  <sheetData>
    <row r="1" spans="1:18" ht="19.5" customHeight="1" x14ac:dyDescent="0.35">
      <c r="A1" s="186" t="s">
        <v>0</v>
      </c>
      <c r="B1" s="187"/>
      <c r="C1" s="187"/>
      <c r="D1" s="187"/>
      <c r="E1" s="187"/>
      <c r="F1" s="187"/>
      <c r="G1" s="187"/>
      <c r="H1" s="187"/>
      <c r="I1" s="152"/>
      <c r="J1" s="152"/>
      <c r="K1" s="62"/>
      <c r="L1" s="173"/>
      <c r="M1" s="173"/>
      <c r="N1" s="90"/>
      <c r="O1" s="105" t="s">
        <v>1</v>
      </c>
      <c r="P1" s="173"/>
    </row>
    <row r="2" spans="1:18" ht="18" customHeight="1" x14ac:dyDescent="0.3">
      <c r="A2" s="188" t="s">
        <v>2</v>
      </c>
      <c r="B2" s="189"/>
      <c r="C2" s="189"/>
      <c r="D2" s="189"/>
      <c r="E2" s="189"/>
      <c r="F2" s="190"/>
      <c r="G2" s="191" t="s">
        <v>3</v>
      </c>
      <c r="H2" s="192"/>
      <c r="I2" s="192"/>
      <c r="J2" s="192"/>
      <c r="K2" s="193"/>
      <c r="L2" s="194"/>
      <c r="M2" s="195"/>
      <c r="N2" s="195"/>
      <c r="O2" s="195"/>
      <c r="P2" s="126"/>
    </row>
    <row r="3" spans="1:18" ht="18" customHeight="1" x14ac:dyDescent="0.35">
      <c r="A3" s="188" t="s">
        <v>4</v>
      </c>
      <c r="B3" s="189"/>
      <c r="C3" s="189"/>
      <c r="D3" s="189"/>
      <c r="E3" s="189"/>
      <c r="F3" s="190"/>
      <c r="G3" s="196" t="s">
        <v>5</v>
      </c>
      <c r="H3" s="195"/>
      <c r="I3" s="195"/>
      <c r="J3" s="195"/>
      <c r="K3" s="197"/>
      <c r="L3" s="89"/>
      <c r="M3" s="66"/>
      <c r="N3" s="66"/>
      <c r="O3" s="66"/>
      <c r="P3" s="173"/>
    </row>
    <row r="4" spans="1:18" ht="18" customHeight="1" x14ac:dyDescent="0.35">
      <c r="A4" s="188" t="s">
        <v>6</v>
      </c>
      <c r="B4" s="189"/>
      <c r="C4" s="189"/>
      <c r="D4" s="189"/>
      <c r="E4" s="189"/>
      <c r="F4" s="190"/>
      <c r="G4" s="198" t="s">
        <v>7</v>
      </c>
      <c r="H4" s="187"/>
      <c r="I4" s="187"/>
      <c r="J4" s="187"/>
      <c r="K4" s="199"/>
      <c r="L4" s="114"/>
      <c r="M4" s="141"/>
      <c r="N4" s="90"/>
      <c r="O4" s="141"/>
      <c r="P4" s="173"/>
      <c r="Q4" s="159"/>
      <c r="R4" s="120"/>
    </row>
    <row r="5" spans="1:18" ht="15.75" customHeight="1" x14ac:dyDescent="0.3">
      <c r="A5" s="43" t="s">
        <v>8</v>
      </c>
      <c r="B5" s="17"/>
      <c r="C5" s="17"/>
      <c r="D5" s="17"/>
      <c r="E5" s="17"/>
      <c r="F5" s="17"/>
      <c r="G5" s="17"/>
      <c r="H5" s="17"/>
      <c r="I5" s="17"/>
      <c r="J5" s="17"/>
      <c r="K5" s="17"/>
    </row>
    <row r="6" spans="1:18" x14ac:dyDescent="0.3">
      <c r="A6" s="55"/>
    </row>
    <row r="7" spans="1:18" ht="42.75" customHeight="1" x14ac:dyDescent="0.3">
      <c r="A7" s="200" t="s">
        <v>9</v>
      </c>
      <c r="B7" s="187"/>
      <c r="C7" s="187"/>
      <c r="D7" s="187"/>
      <c r="E7" s="187"/>
      <c r="F7" s="187"/>
      <c r="G7" s="187"/>
      <c r="H7" s="148" t="s">
        <v>10</v>
      </c>
      <c r="I7" s="148"/>
      <c r="J7" s="80"/>
      <c r="K7" s="66"/>
    </row>
    <row r="8" spans="1:18" ht="49.5" customHeight="1" x14ac:dyDescent="0.3">
      <c r="A8" s="140" t="s">
        <v>11</v>
      </c>
      <c r="B8" s="176" t="s">
        <v>12</v>
      </c>
      <c r="C8" s="2"/>
      <c r="D8" s="182"/>
      <c r="E8" s="97"/>
      <c r="F8" s="97"/>
      <c r="G8" s="137"/>
      <c r="H8" s="59"/>
      <c r="I8" s="59"/>
      <c r="J8" s="176" t="s">
        <v>13</v>
      </c>
    </row>
    <row r="9" spans="1:18" ht="25.5" customHeight="1" x14ac:dyDescent="0.3">
      <c r="A9" s="124" t="s">
        <v>14</v>
      </c>
      <c r="B9" s="201" t="s">
        <v>15</v>
      </c>
      <c r="C9" s="192"/>
      <c r="D9" s="192"/>
      <c r="E9" s="192"/>
      <c r="F9" s="192"/>
      <c r="G9" s="193"/>
      <c r="H9" s="119"/>
      <c r="I9" s="119" t="b">
        <v>0</v>
      </c>
      <c r="J9" s="119"/>
      <c r="K9" s="130"/>
    </row>
    <row r="10" spans="1:18" ht="45" customHeight="1" x14ac:dyDescent="0.3">
      <c r="A10" s="13"/>
      <c r="B10" s="202" t="s">
        <v>16</v>
      </c>
      <c r="C10" s="187"/>
      <c r="D10" s="187"/>
      <c r="E10" s="187"/>
      <c r="F10" s="187"/>
      <c r="G10" s="199"/>
      <c r="H10" s="93" t="str">
        <f>IF((I9=TRUE),"Done","")</f>
        <v/>
      </c>
      <c r="I10" s="167"/>
      <c r="J10" s="167"/>
      <c r="K10" s="130"/>
    </row>
    <row r="11" spans="1:18" ht="19.5" customHeight="1" x14ac:dyDescent="0.3">
      <c r="A11" s="124" t="s">
        <v>17</v>
      </c>
      <c r="B11" s="201" t="s">
        <v>18</v>
      </c>
      <c r="C11" s="192"/>
      <c r="D11" s="192"/>
      <c r="E11" s="192"/>
      <c r="F11" s="192"/>
      <c r="G11" s="193"/>
      <c r="H11" s="119"/>
      <c r="I11" s="119" t="b">
        <v>0</v>
      </c>
      <c r="J11" s="119"/>
      <c r="K11" s="130"/>
    </row>
    <row r="12" spans="1:18" ht="33" customHeight="1" x14ac:dyDescent="0.3">
      <c r="A12" s="13"/>
      <c r="B12" s="202" t="s">
        <v>19</v>
      </c>
      <c r="C12" s="187"/>
      <c r="D12" s="187"/>
      <c r="E12" s="187"/>
      <c r="F12" s="187"/>
      <c r="G12" s="199"/>
      <c r="H12" s="179" t="str">
        <f>IF((I11=TRUE),"Done","")</f>
        <v/>
      </c>
      <c r="I12" s="167"/>
      <c r="J12" s="106"/>
      <c r="K12" s="130"/>
    </row>
    <row r="13" spans="1:18" ht="27.75" customHeight="1" x14ac:dyDescent="0.3">
      <c r="A13" s="124" t="s">
        <v>20</v>
      </c>
      <c r="B13" s="201" t="s">
        <v>21</v>
      </c>
      <c r="C13" s="192"/>
      <c r="D13" s="192"/>
      <c r="E13" s="192"/>
      <c r="F13" s="192"/>
      <c r="G13" s="193"/>
      <c r="H13" s="119"/>
      <c r="I13" s="119" t="b">
        <v>0</v>
      </c>
      <c r="J13" s="119"/>
      <c r="K13" s="130"/>
    </row>
    <row r="14" spans="1:18" ht="30" customHeight="1" x14ac:dyDescent="0.3">
      <c r="A14" s="13"/>
      <c r="B14" s="202" t="s">
        <v>22</v>
      </c>
      <c r="C14" s="187"/>
      <c r="D14" s="187"/>
      <c r="E14" s="187"/>
      <c r="F14" s="187"/>
      <c r="G14" s="199"/>
      <c r="H14" s="179" t="str">
        <f>IF((I13=TRUE),"Done","")</f>
        <v/>
      </c>
      <c r="I14" s="167"/>
      <c r="J14" s="167"/>
      <c r="K14" s="130"/>
    </row>
    <row r="15" spans="1:18" ht="27" customHeight="1" x14ac:dyDescent="0.3">
      <c r="A15" s="124" t="s">
        <v>23</v>
      </c>
      <c r="B15" s="201" t="s">
        <v>24</v>
      </c>
      <c r="C15" s="192"/>
      <c r="D15" s="192"/>
      <c r="E15" s="192"/>
      <c r="F15" s="192"/>
      <c r="G15" s="193"/>
      <c r="H15" s="119"/>
      <c r="I15" s="119" t="b">
        <v>0</v>
      </c>
      <c r="J15" s="119"/>
      <c r="K15" s="130"/>
    </row>
    <row r="16" spans="1:18" ht="36.75" customHeight="1" x14ac:dyDescent="0.3">
      <c r="A16" s="107"/>
      <c r="B16" s="202" t="s">
        <v>25</v>
      </c>
      <c r="C16" s="187"/>
      <c r="D16" s="187"/>
      <c r="E16" s="187"/>
      <c r="F16" s="187"/>
      <c r="G16" s="199"/>
      <c r="H16" s="179" t="str">
        <f>IF((I15=TRUE),"Done","")</f>
        <v/>
      </c>
      <c r="I16" s="167"/>
      <c r="J16" s="167"/>
      <c r="K16" s="130"/>
    </row>
    <row r="17" spans="1:11" ht="42" customHeight="1" x14ac:dyDescent="0.3">
      <c r="A17" s="124" t="s">
        <v>26</v>
      </c>
      <c r="B17" s="201" t="s">
        <v>27</v>
      </c>
      <c r="C17" s="192"/>
      <c r="D17" s="192"/>
      <c r="E17" s="192"/>
      <c r="F17" s="192"/>
      <c r="G17" s="193"/>
      <c r="H17" s="119"/>
      <c r="I17" s="119" t="b">
        <v>0</v>
      </c>
      <c r="J17" s="119"/>
      <c r="K17" s="130"/>
    </row>
    <row r="18" spans="1:11" ht="24" customHeight="1" x14ac:dyDescent="0.3">
      <c r="A18" s="107"/>
      <c r="B18" s="202" t="s">
        <v>28</v>
      </c>
      <c r="C18" s="187"/>
      <c r="D18" s="187"/>
      <c r="E18" s="187"/>
      <c r="F18" s="187"/>
      <c r="G18" s="199"/>
      <c r="H18" s="179" t="str">
        <f>IF((I17=TRUE),"Done","")</f>
        <v/>
      </c>
      <c r="I18" s="167"/>
      <c r="J18" s="167"/>
      <c r="K18" s="130"/>
    </row>
    <row r="19" spans="1:11" ht="33" customHeight="1" x14ac:dyDescent="0.3">
      <c r="A19" s="124" t="s">
        <v>29</v>
      </c>
      <c r="B19" s="201" t="s">
        <v>30</v>
      </c>
      <c r="C19" s="192"/>
      <c r="D19" s="192"/>
      <c r="E19" s="192"/>
      <c r="F19" s="192"/>
      <c r="G19" s="193"/>
      <c r="H19" s="119"/>
      <c r="I19" s="119" t="b">
        <v>0</v>
      </c>
      <c r="J19" s="119"/>
      <c r="K19" s="130"/>
    </row>
    <row r="20" spans="1:11" ht="36.75" customHeight="1" x14ac:dyDescent="0.3">
      <c r="A20" s="13"/>
      <c r="B20" s="202" t="s">
        <v>31</v>
      </c>
      <c r="C20" s="187"/>
      <c r="D20" s="187"/>
      <c r="E20" s="187"/>
      <c r="F20" s="187"/>
      <c r="G20" s="199"/>
      <c r="H20" s="179" t="str">
        <f>IF((I19=TRUE),"Done","")</f>
        <v/>
      </c>
      <c r="I20" s="167"/>
      <c r="J20" s="167"/>
      <c r="K20" s="130"/>
    </row>
    <row r="21" spans="1:11" ht="51" customHeight="1" x14ac:dyDescent="0.3">
      <c r="A21" s="124" t="s">
        <v>32</v>
      </c>
      <c r="B21" s="201" t="s">
        <v>33</v>
      </c>
      <c r="C21" s="192"/>
      <c r="D21" s="192"/>
      <c r="E21" s="192"/>
      <c r="F21" s="192"/>
      <c r="G21" s="193"/>
      <c r="H21" s="119"/>
      <c r="I21" s="119" t="b">
        <v>0</v>
      </c>
      <c r="J21" s="119"/>
      <c r="K21" s="130"/>
    </row>
    <row r="22" spans="1:11" ht="21.75" customHeight="1" x14ac:dyDescent="0.3">
      <c r="A22" s="107"/>
      <c r="B22" s="202" t="s">
        <v>34</v>
      </c>
      <c r="C22" s="187"/>
      <c r="D22" s="187"/>
      <c r="E22" s="187"/>
      <c r="F22" s="187"/>
      <c r="G22" s="199"/>
      <c r="H22" s="179" t="str">
        <f>IF((I21=TRUE),"Done","")</f>
        <v/>
      </c>
      <c r="I22" s="167"/>
      <c r="J22" s="167"/>
      <c r="K22" s="130"/>
    </row>
    <row r="23" spans="1:11" ht="19.5" customHeight="1" x14ac:dyDescent="0.3">
      <c r="A23" s="111" t="s">
        <v>35</v>
      </c>
      <c r="B23" s="203" t="s">
        <v>36</v>
      </c>
      <c r="C23" s="189"/>
      <c r="D23" s="189"/>
      <c r="E23" s="189"/>
      <c r="F23" s="189"/>
      <c r="G23" s="190"/>
      <c r="H23" s="71"/>
      <c r="I23" s="71"/>
      <c r="J23" s="71"/>
      <c r="K23" s="130"/>
    </row>
    <row r="24" spans="1:11" ht="21.75" customHeight="1" x14ac:dyDescent="0.3">
      <c r="A24" s="41" t="s">
        <v>37</v>
      </c>
      <c r="B24" s="201" t="s">
        <v>38</v>
      </c>
      <c r="C24" s="192"/>
      <c r="D24" s="192"/>
      <c r="E24" s="192"/>
      <c r="F24" s="192"/>
      <c r="G24" s="193"/>
      <c r="H24" s="71"/>
      <c r="I24" s="71" t="b">
        <v>0</v>
      </c>
      <c r="J24" s="71"/>
      <c r="K24" s="130"/>
    </row>
    <row r="25" spans="1:11" ht="21.75" customHeight="1" x14ac:dyDescent="0.3">
      <c r="A25" s="7" t="s">
        <v>39</v>
      </c>
      <c r="B25" s="204" t="s">
        <v>40</v>
      </c>
      <c r="C25" s="195"/>
      <c r="D25" s="195"/>
      <c r="E25" s="195"/>
      <c r="F25" s="195"/>
      <c r="G25" s="197"/>
      <c r="H25" s="71"/>
      <c r="I25" s="71" t="b">
        <v>0</v>
      </c>
      <c r="J25" s="71"/>
      <c r="K25" s="130"/>
    </row>
    <row r="26" spans="1:11" ht="21.75" customHeight="1" x14ac:dyDescent="0.3">
      <c r="A26" s="7" t="s">
        <v>41</v>
      </c>
      <c r="B26" s="204" t="s">
        <v>42</v>
      </c>
      <c r="C26" s="195"/>
      <c r="D26" s="195"/>
      <c r="E26" s="195"/>
      <c r="F26" s="195"/>
      <c r="G26" s="197"/>
      <c r="H26" s="71"/>
      <c r="I26" s="71" t="b">
        <v>0</v>
      </c>
      <c r="J26" s="71"/>
      <c r="K26" s="130"/>
    </row>
    <row r="27" spans="1:11" ht="21.75" customHeight="1" x14ac:dyDescent="0.3">
      <c r="A27" s="7" t="s">
        <v>43</v>
      </c>
      <c r="B27" s="204" t="s">
        <v>44</v>
      </c>
      <c r="C27" s="195"/>
      <c r="D27" s="195"/>
      <c r="E27" s="195"/>
      <c r="F27" s="195"/>
      <c r="G27" s="197"/>
      <c r="H27" s="71"/>
      <c r="I27" s="71" t="b">
        <v>0</v>
      </c>
      <c r="J27" s="71"/>
      <c r="K27" s="130"/>
    </row>
    <row r="28" spans="1:11" ht="21.75" customHeight="1" x14ac:dyDescent="0.3">
      <c r="A28" s="7"/>
      <c r="B28" s="204" t="s">
        <v>45</v>
      </c>
      <c r="C28" s="195"/>
      <c r="D28" s="195"/>
      <c r="E28" s="195"/>
      <c r="F28" s="195"/>
      <c r="G28" s="197"/>
      <c r="H28" s="71"/>
      <c r="I28" s="71" t="b">
        <v>0</v>
      </c>
      <c r="J28" s="71"/>
      <c r="K28" s="130"/>
    </row>
    <row r="29" spans="1:11" ht="21.75" customHeight="1" x14ac:dyDescent="0.3">
      <c r="A29" s="56" t="s">
        <v>46</v>
      </c>
      <c r="B29" s="205" t="s">
        <v>47</v>
      </c>
      <c r="C29" s="187"/>
      <c r="D29" s="187"/>
      <c r="E29" s="187"/>
      <c r="F29" s="187"/>
      <c r="G29" s="199"/>
      <c r="H29" s="71"/>
      <c r="I29" s="71" t="b">
        <v>0</v>
      </c>
      <c r="J29" s="71"/>
      <c r="K29" s="130"/>
    </row>
    <row r="30" spans="1:11" ht="25.5" customHeight="1" x14ac:dyDescent="0.3">
      <c r="A30" s="67"/>
      <c r="B30" s="206" t="s">
        <v>48</v>
      </c>
      <c r="C30" s="189"/>
      <c r="D30" s="189"/>
      <c r="E30" s="189"/>
      <c r="F30" s="189"/>
      <c r="G30" s="190"/>
      <c r="H30" s="19" t="str">
        <f>IF((COUNTIF(I9:I29,"TRUE")=13),"Complete","")</f>
        <v/>
      </c>
      <c r="I30" s="33"/>
      <c r="J30" s="58"/>
      <c r="K30" s="130"/>
    </row>
    <row r="31" spans="1:11" x14ac:dyDescent="0.3">
      <c r="A31" s="48"/>
      <c r="B31" s="161"/>
      <c r="C31" s="136"/>
      <c r="D31" s="136"/>
      <c r="E31" s="17"/>
      <c r="F31" s="17"/>
      <c r="G31" s="17"/>
      <c r="H31" s="17"/>
      <c r="I31" s="17"/>
      <c r="J31" s="17"/>
      <c r="K31" s="66" t="s">
        <v>49</v>
      </c>
    </row>
    <row r="32" spans="1:11" x14ac:dyDescent="0.3">
      <c r="A32" s="37"/>
      <c r="B32" s="207"/>
      <c r="C32" s="195"/>
      <c r="D32" s="195"/>
      <c r="E32" s="195"/>
      <c r="F32" s="195"/>
      <c r="G32" s="195"/>
      <c r="K32" s="66" t="s">
        <v>50</v>
      </c>
    </row>
    <row r="33" spans="1:5" ht="12.75" customHeight="1" x14ac:dyDescent="0.2"/>
    <row r="34" spans="1:5" ht="12.75" customHeight="1" x14ac:dyDescent="0.2">
      <c r="B34" s="81"/>
      <c r="C34" s="81"/>
      <c r="D34" s="81"/>
    </row>
    <row r="35" spans="1:5" ht="18" customHeight="1" x14ac:dyDescent="0.2">
      <c r="A35" s="75"/>
      <c r="B35" s="174"/>
      <c r="C35" s="87" t="s">
        <v>51</v>
      </c>
      <c r="D35" s="42"/>
      <c r="E35" s="130"/>
    </row>
    <row r="36" spans="1:5" ht="30" customHeight="1" x14ac:dyDescent="0.3">
      <c r="A36" s="75"/>
      <c r="B36" s="26"/>
      <c r="C36" s="96" t="s">
        <v>52</v>
      </c>
      <c r="D36" s="143" t="s">
        <v>53</v>
      </c>
      <c r="E36" s="130"/>
    </row>
    <row r="37" spans="1:5" ht="15.75" customHeight="1" x14ac:dyDescent="0.3">
      <c r="A37" s="75"/>
      <c r="B37" s="143" t="s">
        <v>54</v>
      </c>
      <c r="C37" s="142">
        <v>4500</v>
      </c>
      <c r="D37" s="142">
        <v>6000</v>
      </c>
      <c r="E37" s="130"/>
    </row>
    <row r="38" spans="1:5" ht="15.75" customHeight="1" x14ac:dyDescent="0.3">
      <c r="A38" s="75"/>
      <c r="B38" s="143" t="s">
        <v>55</v>
      </c>
      <c r="C38" s="142">
        <v>3400</v>
      </c>
      <c r="D38" s="142">
        <v>5000</v>
      </c>
      <c r="E38" s="130"/>
    </row>
    <row r="39" spans="1:5" ht="15.75" customHeight="1" x14ac:dyDescent="0.3">
      <c r="A39" s="75"/>
      <c r="B39" s="143" t="s">
        <v>56</v>
      </c>
      <c r="C39" s="142">
        <v>3400</v>
      </c>
      <c r="D39" s="142">
        <v>5000</v>
      </c>
      <c r="E39" s="130"/>
    </row>
    <row r="40" spans="1:5" ht="15.75" customHeight="1" x14ac:dyDescent="0.3">
      <c r="A40" s="75"/>
      <c r="B40" s="143" t="s">
        <v>57</v>
      </c>
      <c r="C40" s="142">
        <v>3400</v>
      </c>
      <c r="D40" s="142">
        <v>5000</v>
      </c>
      <c r="E40" s="130"/>
    </row>
    <row r="41" spans="1:5" ht="15.75" customHeight="1" x14ac:dyDescent="0.3">
      <c r="A41" s="75"/>
      <c r="B41" s="143" t="s">
        <v>58</v>
      </c>
      <c r="C41" s="142">
        <v>3400</v>
      </c>
      <c r="D41" s="142">
        <v>5000</v>
      </c>
      <c r="E41" s="130"/>
    </row>
    <row r="42" spans="1:5" ht="15.75" customHeight="1" x14ac:dyDescent="0.3">
      <c r="A42" s="75"/>
      <c r="B42" s="143" t="s">
        <v>59</v>
      </c>
      <c r="C42" s="142">
        <v>5500</v>
      </c>
      <c r="D42" s="142">
        <v>7500</v>
      </c>
      <c r="E42" s="130"/>
    </row>
  </sheetData>
  <mergeCells count="32">
    <mergeCell ref="B32:G32"/>
    <mergeCell ref="B26:G26"/>
    <mergeCell ref="B27:G27"/>
    <mergeCell ref="B28:G28"/>
    <mergeCell ref="B29:G29"/>
    <mergeCell ref="B30:G30"/>
    <mergeCell ref="B21:G21"/>
    <mergeCell ref="B22:G22"/>
    <mergeCell ref="B23:G23"/>
    <mergeCell ref="B24:G24"/>
    <mergeCell ref="B25:G25"/>
    <mergeCell ref="B16:G16"/>
    <mergeCell ref="B17:G17"/>
    <mergeCell ref="B18:G18"/>
    <mergeCell ref="B19:G19"/>
    <mergeCell ref="B20:G20"/>
    <mergeCell ref="B11:G11"/>
    <mergeCell ref="B12:G12"/>
    <mergeCell ref="B13:G13"/>
    <mergeCell ref="B14:G14"/>
    <mergeCell ref="B15:G15"/>
    <mergeCell ref="A4:F4"/>
    <mergeCell ref="G4:K4"/>
    <mergeCell ref="A7:G7"/>
    <mergeCell ref="B9:G9"/>
    <mergeCell ref="B10:G10"/>
    <mergeCell ref="A1:H1"/>
    <mergeCell ref="A2:F2"/>
    <mergeCell ref="G2:K2"/>
    <mergeCell ref="L2:O2"/>
    <mergeCell ref="A3:F3"/>
    <mergeCell ref="G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workbookViewId="0">
      <pane ySplit="6" topLeftCell="A16" activePane="bottomLeft" state="frozen"/>
      <selection pane="bottomLeft" activeCell="A7" sqref="A7"/>
    </sheetView>
  </sheetViews>
  <sheetFormatPr defaultColWidth="11.42578125" defaultRowHeight="18" customHeight="1" x14ac:dyDescent="0.2"/>
  <cols>
    <col min="1" max="1" width="14" customWidth="1"/>
    <col min="2" max="2" width="21" customWidth="1"/>
    <col min="3" max="3" width="13" customWidth="1"/>
    <col min="4" max="4" width="4" customWidth="1"/>
    <col min="5" max="5" width="13" customWidth="1"/>
    <col min="6" max="6" width="4" customWidth="1"/>
    <col min="7" max="7" width="13" customWidth="1"/>
    <col min="8" max="8" width="4" customWidth="1"/>
    <col min="9" max="9" width="13" customWidth="1"/>
    <col min="10" max="10" width="4" customWidth="1"/>
    <col min="11" max="11" width="13" customWidth="1"/>
    <col min="12" max="12" width="4" customWidth="1"/>
    <col min="13" max="13" width="12.5703125" customWidth="1"/>
    <col min="14" max="14" width="4" customWidth="1"/>
    <col min="15" max="15" width="11" customWidth="1"/>
    <col min="16" max="17" width="0" hidden="1"/>
    <col min="19" max="19" width="9.42578125" customWidth="1"/>
    <col min="20" max="25" width="0" hidden="1"/>
  </cols>
  <sheetData>
    <row r="1" spans="1:25" ht="19.5" customHeight="1" x14ac:dyDescent="0.35">
      <c r="A1" s="186" t="s">
        <v>60</v>
      </c>
      <c r="B1" s="187"/>
      <c r="C1" s="187"/>
      <c r="D1" s="187"/>
      <c r="E1" s="187"/>
      <c r="F1" s="187"/>
      <c r="G1" s="187"/>
      <c r="H1" s="187"/>
      <c r="I1" s="187"/>
      <c r="J1" s="187"/>
      <c r="K1" s="187"/>
      <c r="L1" s="187"/>
      <c r="M1" s="118"/>
      <c r="N1" s="103"/>
      <c r="O1" s="105" t="str">
        <f>'Output Packet (OP) Checklist'!$O$1</f>
        <v>Output Packet Workbook version 1.4.1 February 2009</v>
      </c>
    </row>
    <row r="2" spans="1:25" ht="16.5" customHeight="1" x14ac:dyDescent="0.35">
      <c r="A2" s="188" t="str">
        <f>'Output Packet (OP) Checklist'!A2:F2</f>
        <v>ASSOCIATE NAME: Patrick Padden</v>
      </c>
      <c r="B2" s="189"/>
      <c r="C2" s="189"/>
      <c r="D2" s="189"/>
      <c r="E2" s="189"/>
      <c r="F2" s="190"/>
      <c r="G2" s="208" t="str">
        <f>'Output Packet (OP) Checklist'!G2:K2</f>
        <v>OUTPUT PACKET NUMBER: 6</v>
      </c>
      <c r="H2" s="192"/>
      <c r="I2" s="192"/>
      <c r="J2" s="193"/>
      <c r="K2" s="191"/>
      <c r="L2" s="192"/>
      <c r="M2" s="192"/>
      <c r="N2" s="192"/>
      <c r="O2" s="173"/>
    </row>
    <row r="3" spans="1:25" ht="16.5" customHeight="1" x14ac:dyDescent="0.35">
      <c r="A3" s="188" t="str">
        <f>'Output Packet (OP) Checklist'!A3:F3</f>
        <v>OUTPUT REVIEWER:Valerie Seitz</v>
      </c>
      <c r="B3" s="189"/>
      <c r="C3" s="189"/>
      <c r="D3" s="189"/>
      <c r="E3" s="189"/>
      <c r="F3" s="190"/>
      <c r="G3" s="196" t="str">
        <f>'Output Packet (OP) Checklist'!G3:K3</f>
        <v>DATE SUBMITTED:  Feb 28 2013</v>
      </c>
      <c r="H3" s="195"/>
      <c r="I3" s="195"/>
      <c r="J3" s="197"/>
      <c r="K3" s="89"/>
      <c r="L3" s="66"/>
      <c r="M3" s="66"/>
      <c r="N3" s="66"/>
      <c r="O3" s="173"/>
    </row>
    <row r="4" spans="1:25" ht="16.5" customHeight="1" x14ac:dyDescent="0.35">
      <c r="A4" s="188" t="str">
        <f>'Output Packet (OP) Checklist'!A4:F4</f>
        <v>PEER REVIEWER: Gina Bacigalupo Zappia</v>
      </c>
      <c r="B4" s="189"/>
      <c r="C4" s="189"/>
      <c r="D4" s="189"/>
      <c r="E4" s="189"/>
      <c r="F4" s="190"/>
      <c r="G4" s="198" t="str">
        <f>'Output Packet (OP) Checklist'!G4:K4</f>
        <v>ORIENTATION VENUE: RDI</v>
      </c>
      <c r="H4" s="187"/>
      <c r="I4" s="187"/>
      <c r="J4" s="199"/>
      <c r="K4" s="114"/>
      <c r="L4" s="141"/>
      <c r="M4" s="90"/>
      <c r="N4" s="141"/>
      <c r="O4" s="173"/>
      <c r="P4" s="159">
        <v>1</v>
      </c>
      <c r="Q4" s="120" t="s">
        <v>61</v>
      </c>
    </row>
    <row r="5" spans="1:25" ht="16.5" customHeight="1" x14ac:dyDescent="0.35">
      <c r="A5" s="43" t="s">
        <v>8</v>
      </c>
      <c r="B5" s="147"/>
      <c r="C5" s="138"/>
      <c r="D5" s="35"/>
      <c r="E5" s="35"/>
      <c r="F5" s="35"/>
      <c r="G5" s="147"/>
      <c r="H5" s="123"/>
      <c r="I5" s="123"/>
      <c r="J5" s="123"/>
      <c r="K5" s="141"/>
      <c r="L5" s="141"/>
      <c r="M5" s="90"/>
      <c r="N5" s="141"/>
      <c r="O5" s="173"/>
      <c r="P5" s="159"/>
      <c r="Q5" s="120"/>
    </row>
    <row r="6" spans="1:25" ht="16.5" customHeight="1" x14ac:dyDescent="0.35">
      <c r="A6" s="125" t="s">
        <v>62</v>
      </c>
      <c r="B6" s="34"/>
      <c r="C6" s="122"/>
      <c r="D6" s="145"/>
      <c r="E6" s="145"/>
      <c r="F6" s="145"/>
      <c r="G6" s="34"/>
      <c r="H6" s="66"/>
      <c r="I6" s="66"/>
      <c r="J6" s="66"/>
      <c r="K6" s="141"/>
      <c r="L6" s="141"/>
      <c r="M6" s="90"/>
      <c r="N6" s="141"/>
      <c r="O6" s="173"/>
      <c r="P6" s="159"/>
      <c r="Q6" s="120"/>
    </row>
    <row r="7" spans="1:25" ht="15" customHeight="1" x14ac:dyDescent="0.3">
      <c r="A7" s="91"/>
      <c r="B7" s="28"/>
      <c r="C7" s="129" t="s">
        <v>63</v>
      </c>
      <c r="D7" s="129"/>
      <c r="E7" s="129" t="s">
        <v>64</v>
      </c>
      <c r="F7" s="154"/>
      <c r="G7" s="154" t="s">
        <v>65</v>
      </c>
      <c r="H7" s="154"/>
      <c r="I7" s="154" t="s">
        <v>66</v>
      </c>
      <c r="J7" s="154"/>
      <c r="K7" s="154" t="s">
        <v>67</v>
      </c>
      <c r="L7" s="160"/>
      <c r="M7" s="154" t="s">
        <v>68</v>
      </c>
      <c r="N7" s="160"/>
      <c r="O7" s="94" t="s">
        <v>69</v>
      </c>
      <c r="P7" s="104">
        <v>2</v>
      </c>
      <c r="Q7" s="117" t="s">
        <v>61</v>
      </c>
    </row>
    <row r="8" spans="1:25" ht="42" customHeight="1" x14ac:dyDescent="0.3">
      <c r="A8" s="77"/>
      <c r="B8" s="77" t="s">
        <v>70</v>
      </c>
      <c r="C8" s="184" t="s">
        <v>71</v>
      </c>
      <c r="D8" s="139" t="s">
        <v>72</v>
      </c>
      <c r="E8" s="184" t="s">
        <v>73</v>
      </c>
      <c r="F8" s="139" t="s">
        <v>74</v>
      </c>
      <c r="G8" s="184" t="s">
        <v>75</v>
      </c>
      <c r="H8" s="139" t="s">
        <v>76</v>
      </c>
      <c r="I8" s="184" t="s">
        <v>77</v>
      </c>
      <c r="J8" s="139" t="s">
        <v>78</v>
      </c>
      <c r="K8" s="184" t="s">
        <v>79</v>
      </c>
      <c r="L8" s="139" t="s">
        <v>80</v>
      </c>
      <c r="M8" s="184" t="s">
        <v>81</v>
      </c>
      <c r="N8" s="139" t="s">
        <v>82</v>
      </c>
      <c r="O8" s="9" t="s">
        <v>83</v>
      </c>
      <c r="P8" s="104">
        <v>3</v>
      </c>
      <c r="Q8" s="117" t="s">
        <v>61</v>
      </c>
    </row>
    <row r="9" spans="1:25" ht="48" customHeight="1" x14ac:dyDescent="0.3">
      <c r="A9" s="209" t="s">
        <v>84</v>
      </c>
      <c r="B9" s="166" t="str">
        <f>' Description of PoDAPO Criteria'!B7</f>
        <v>Editing, shape, size</v>
      </c>
      <c r="C9" s="85"/>
      <c r="D9" s="102"/>
      <c r="E9" s="11"/>
      <c r="F9" s="169">
        <v>3.95</v>
      </c>
      <c r="G9" s="11"/>
      <c r="H9" s="169"/>
      <c r="I9" s="11"/>
      <c r="J9" s="169"/>
      <c r="K9" s="11"/>
      <c r="L9" s="169"/>
      <c r="M9" s="32"/>
      <c r="N9" s="169"/>
      <c r="O9" s="21" t="str">
        <f>IF(OR((COUNTIF(D9:N9,"&gt;=0")&gt;1),(COUNT(D9:N9)=0)),"FALSE","OK")</f>
        <v>OK</v>
      </c>
      <c r="P9" s="104">
        <v>4</v>
      </c>
      <c r="Q9" s="117" t="s">
        <v>61</v>
      </c>
      <c r="R9" s="155"/>
      <c r="S9" s="155"/>
      <c r="T9" s="155">
        <v>5</v>
      </c>
      <c r="U9" s="155">
        <v>3.95</v>
      </c>
      <c r="V9" s="155">
        <v>3.45</v>
      </c>
      <c r="W9" s="155">
        <v>2.95</v>
      </c>
      <c r="X9" s="155">
        <v>2.4500000000000002</v>
      </c>
      <c r="Y9" s="155">
        <v>1.95</v>
      </c>
    </row>
    <row r="10" spans="1:25" ht="46.5" customHeight="1" x14ac:dyDescent="0.3">
      <c r="A10" s="195"/>
      <c r="B10" s="166" t="str">
        <f>' Description of PoDAPO Criteria'!B8</f>
        <v>Mix of media, genres and styles</v>
      </c>
      <c r="C10" s="85"/>
      <c r="D10" s="102"/>
      <c r="E10" s="11"/>
      <c r="F10" s="169">
        <v>3.95</v>
      </c>
      <c r="G10" s="11"/>
      <c r="H10" s="169"/>
      <c r="I10" s="11"/>
      <c r="J10" s="169"/>
      <c r="K10" s="11"/>
      <c r="L10" s="169"/>
      <c r="M10" s="175"/>
      <c r="N10" s="169"/>
      <c r="O10" s="21" t="str">
        <f>IF(OR((COUNTIF(D10:N10,"&gt;=0")&gt;1),(COUNT(D10:N10)=0)),"FALSE","OK")</f>
        <v>OK</v>
      </c>
      <c r="P10" s="104">
        <v>5</v>
      </c>
      <c r="Q10" s="117" t="s">
        <v>61</v>
      </c>
      <c r="T10" s="155">
        <v>4.5</v>
      </c>
      <c r="U10" s="155">
        <v>3.5</v>
      </c>
      <c r="V10" s="155">
        <v>3</v>
      </c>
      <c r="W10" s="155">
        <v>2.5</v>
      </c>
      <c r="X10" s="155">
        <v>2</v>
      </c>
      <c r="Y10" s="155">
        <v>0</v>
      </c>
    </row>
    <row r="11" spans="1:25" ht="48" customHeight="1" x14ac:dyDescent="0.3">
      <c r="A11" s="195"/>
      <c r="B11" s="166" t="str">
        <f>' Description of PoDAPO Criteria'!B9</f>
        <v>Structure, flow and use of illustrations and examples</v>
      </c>
      <c r="C11" s="85"/>
      <c r="D11" s="102"/>
      <c r="E11" s="11"/>
      <c r="F11" s="169">
        <v>3.5</v>
      </c>
      <c r="G11" s="11"/>
      <c r="H11" s="169"/>
      <c r="I11" s="11"/>
      <c r="J11" s="169"/>
      <c r="K11" s="11"/>
      <c r="L11" s="169"/>
      <c r="M11" s="175"/>
      <c r="N11" s="169"/>
      <c r="O11" s="21" t="str">
        <f>IF(OR((COUNTIF(D11:N11,"&gt;=0")&gt;1),(COUNT(D11:N11)=0)),"FALSE","OK")</f>
        <v>OK</v>
      </c>
      <c r="P11" s="104">
        <v>6</v>
      </c>
      <c r="Q11" s="117" t="s">
        <v>61</v>
      </c>
      <c r="T11" s="155">
        <v>4</v>
      </c>
    </row>
    <row r="12" spans="1:25" ht="54" customHeight="1" x14ac:dyDescent="0.3">
      <c r="A12" s="195"/>
      <c r="B12" s="183" t="str">
        <f>' Description of PoDAPO Criteria'!B10</f>
        <v>Management of Output Packet Creation</v>
      </c>
      <c r="C12" s="10"/>
      <c r="D12" s="102"/>
      <c r="E12" s="78"/>
      <c r="F12" s="169"/>
      <c r="G12" s="78"/>
      <c r="H12" s="169"/>
      <c r="I12" s="78"/>
      <c r="J12" s="169">
        <v>2.5</v>
      </c>
      <c r="K12" s="78"/>
      <c r="L12" s="169"/>
      <c r="M12" s="61"/>
      <c r="N12" s="169"/>
      <c r="O12" s="21" t="str">
        <f>IF(OR((COUNTIF(D12:N12,"&gt;=0")&gt;1),(COUNT(D12:N12)=0)),"FALSE","OK")</f>
        <v>OK</v>
      </c>
      <c r="P12" s="104">
        <v>7</v>
      </c>
      <c r="Q12" s="117" t="s">
        <v>61</v>
      </c>
    </row>
    <row r="13" spans="1:25" ht="16.5" customHeight="1" x14ac:dyDescent="0.3">
      <c r="A13" s="150" t="s">
        <v>85</v>
      </c>
      <c r="B13" s="210" t="s">
        <v>86</v>
      </c>
      <c r="C13" s="211" t="s">
        <v>87</v>
      </c>
      <c r="D13" s="189"/>
      <c r="E13" s="189"/>
      <c r="F13" s="189"/>
      <c r="G13" s="189"/>
      <c r="H13" s="189"/>
      <c r="I13" s="189"/>
      <c r="J13" s="189"/>
      <c r="K13" s="189"/>
      <c r="L13" s="189"/>
      <c r="M13" s="189"/>
      <c r="N13" s="190"/>
      <c r="O13" s="112"/>
      <c r="P13" s="104">
        <v>8</v>
      </c>
      <c r="Q13" s="117" t="s">
        <v>61</v>
      </c>
    </row>
    <row r="14" spans="1:25" ht="16.5" customHeight="1" x14ac:dyDescent="0.3">
      <c r="A14" s="163">
        <f>((((((((((((((((((((((D9+D10)+D11)+D12)+F9)+F10)+F11)+F12)+H9)+H10)+H11)+H12)+J9)+J10)+J11)+J12)+L9)+L10)+L11)+L12)+N9)+N10)+N11)+N12</f>
        <v>13.9</v>
      </c>
      <c r="B14" s="195"/>
      <c r="C14" s="189"/>
      <c r="D14" s="189"/>
      <c r="E14" s="189"/>
      <c r="F14" s="189"/>
      <c r="G14" s="189"/>
      <c r="H14" s="189"/>
      <c r="I14" s="189"/>
      <c r="J14" s="189"/>
      <c r="K14" s="189"/>
      <c r="L14" s="189"/>
      <c r="M14" s="189"/>
      <c r="N14" s="190"/>
      <c r="O14" s="112"/>
      <c r="P14" s="104">
        <v>9</v>
      </c>
      <c r="Q14" s="117" t="s">
        <v>61</v>
      </c>
    </row>
    <row r="15" spans="1:25" ht="15" customHeight="1" x14ac:dyDescent="0.3">
      <c r="A15" s="17"/>
      <c r="B15" s="109"/>
      <c r="C15" s="144" t="s">
        <v>63</v>
      </c>
      <c r="D15" s="144"/>
      <c r="E15" s="144" t="s">
        <v>64</v>
      </c>
      <c r="F15" s="18"/>
      <c r="G15" s="18" t="s">
        <v>65</v>
      </c>
      <c r="H15" s="18"/>
      <c r="I15" s="18" t="s">
        <v>66</v>
      </c>
      <c r="J15" s="18"/>
      <c r="K15" s="18" t="s">
        <v>67</v>
      </c>
      <c r="L15" s="108"/>
      <c r="M15" s="18" t="s">
        <v>68</v>
      </c>
      <c r="N15" s="108"/>
      <c r="P15" s="104">
        <v>10</v>
      </c>
      <c r="Q15" s="117" t="s">
        <v>61</v>
      </c>
    </row>
    <row r="16" spans="1:25" ht="39.75" customHeight="1" x14ac:dyDescent="0.3">
      <c r="A16" s="77"/>
      <c r="B16" s="77" t="s">
        <v>70</v>
      </c>
      <c r="C16" s="184" t="s">
        <v>71</v>
      </c>
      <c r="D16" s="139" t="s">
        <v>72</v>
      </c>
      <c r="E16" s="184" t="s">
        <v>73</v>
      </c>
      <c r="F16" s="139" t="s">
        <v>74</v>
      </c>
      <c r="G16" s="184" t="s">
        <v>75</v>
      </c>
      <c r="H16" s="139" t="s">
        <v>76</v>
      </c>
      <c r="I16" s="184" t="s">
        <v>77</v>
      </c>
      <c r="J16" s="139" t="s">
        <v>78</v>
      </c>
      <c r="K16" s="184" t="s">
        <v>79</v>
      </c>
      <c r="L16" s="139" t="s">
        <v>80</v>
      </c>
      <c r="M16" s="184" t="s">
        <v>81</v>
      </c>
      <c r="N16" s="139" t="s">
        <v>82</v>
      </c>
      <c r="P16" s="104">
        <v>11</v>
      </c>
      <c r="Q16" s="117" t="s">
        <v>61</v>
      </c>
    </row>
    <row r="17" spans="1:17" ht="45" customHeight="1" x14ac:dyDescent="0.3">
      <c r="A17" s="209" t="s">
        <v>88</v>
      </c>
      <c r="B17" s="166" t="str">
        <f>' Description of PoDAPO Criteria'!B15</f>
        <v>Articulation of Approach</v>
      </c>
      <c r="C17" s="85"/>
      <c r="D17" s="102"/>
      <c r="E17" s="11"/>
      <c r="F17" s="169">
        <v>3.5</v>
      </c>
      <c r="G17" s="11"/>
      <c r="H17" s="169"/>
      <c r="I17" s="11"/>
      <c r="J17" s="169"/>
      <c r="K17" s="11"/>
      <c r="L17" s="169"/>
      <c r="M17" s="175"/>
      <c r="N17" s="169"/>
      <c r="O17" s="21" t="str">
        <f>IF(OR((COUNTIF(D17:N17,"&gt;=0")&gt;1),(COUNT(D17:N17)=0)),"FALSE","OK")</f>
        <v>OK</v>
      </c>
      <c r="P17" s="104">
        <v>12</v>
      </c>
      <c r="Q17" s="117" t="s">
        <v>61</v>
      </c>
    </row>
    <row r="18" spans="1:17" ht="45" customHeight="1" x14ac:dyDescent="0.3">
      <c r="A18" s="195"/>
      <c r="B18" s="166" t="str">
        <f>' Description of PoDAPO Criteria'!B16</f>
        <v>Project</v>
      </c>
      <c r="C18" s="85"/>
      <c r="D18" s="102"/>
      <c r="E18" s="11"/>
      <c r="F18" s="169"/>
      <c r="G18" s="11"/>
      <c r="H18" s="169">
        <v>3.45</v>
      </c>
      <c r="I18" s="11"/>
      <c r="J18" s="169"/>
      <c r="K18" s="11"/>
      <c r="L18" s="169"/>
      <c r="M18" s="175"/>
      <c r="N18" s="169"/>
      <c r="O18" s="21" t="str">
        <f>IF(OR((COUNTIF(D18:N18,"&gt;=0")&gt;1),(COUNT(D18:N18)=0)),"FALSE","OK")</f>
        <v>OK</v>
      </c>
      <c r="P18" s="104">
        <v>13</v>
      </c>
      <c r="Q18" s="117" t="s">
        <v>61</v>
      </c>
    </row>
    <row r="19" spans="1:17" ht="45" customHeight="1" x14ac:dyDescent="0.3">
      <c r="A19" s="195"/>
      <c r="B19" s="166" t="str">
        <f>' Description of PoDAPO Criteria'!B17</f>
        <v>Output Packet</v>
      </c>
      <c r="C19" s="85"/>
      <c r="D19" s="102"/>
      <c r="E19" s="11"/>
      <c r="F19" s="169"/>
      <c r="G19" s="11"/>
      <c r="H19" s="169">
        <v>3.45</v>
      </c>
      <c r="I19" s="11"/>
      <c r="J19" s="169"/>
      <c r="K19" s="11"/>
      <c r="L19" s="169"/>
      <c r="M19" s="175"/>
      <c r="N19" s="169"/>
      <c r="O19" s="21" t="str">
        <f>IF(OR((COUNTIF(D19:N19,"&gt;=0")&gt;1),(COUNT(D19:N19)=0)),"FALSE","OK")</f>
        <v>OK</v>
      </c>
      <c r="P19" s="104">
        <v>14</v>
      </c>
      <c r="Q19" s="117" t="s">
        <v>61</v>
      </c>
    </row>
    <row r="20" spans="1:17" ht="52.5" customHeight="1" x14ac:dyDescent="0.3">
      <c r="A20" s="195"/>
      <c r="B20" s="183" t="str">
        <f>' Description of PoDAPO Criteria'!B18</f>
        <v>Critical Evaluation &amp; Thinking</v>
      </c>
      <c r="C20" s="10"/>
      <c r="D20" s="102"/>
      <c r="E20" s="78"/>
      <c r="F20" s="169">
        <v>3.95</v>
      </c>
      <c r="G20" s="78"/>
      <c r="H20" s="169"/>
      <c r="I20" s="78"/>
      <c r="J20" s="169"/>
      <c r="K20" s="78"/>
      <c r="L20" s="169"/>
      <c r="M20" s="61"/>
      <c r="N20" s="169"/>
      <c r="O20" s="21" t="str">
        <f>IF(OR((COUNTIF(D20:N20,"&gt;=0")&gt;1),(COUNT(D20:N20)=0)),"FALSE","OK")</f>
        <v>OK</v>
      </c>
      <c r="P20" s="104">
        <v>15</v>
      </c>
      <c r="Q20" s="117" t="s">
        <v>61</v>
      </c>
    </row>
    <row r="21" spans="1:17" ht="15" customHeight="1" x14ac:dyDescent="0.3">
      <c r="A21" s="63" t="s">
        <v>85</v>
      </c>
      <c r="B21" s="210" t="s">
        <v>86</v>
      </c>
      <c r="C21" s="211" t="s">
        <v>89</v>
      </c>
      <c r="D21" s="189"/>
      <c r="E21" s="189"/>
      <c r="F21" s="189"/>
      <c r="G21" s="189"/>
      <c r="H21" s="189"/>
      <c r="I21" s="189"/>
      <c r="J21" s="189"/>
      <c r="K21" s="189"/>
      <c r="L21" s="189"/>
      <c r="M21" s="189"/>
      <c r="N21" s="190"/>
      <c r="O21" s="112"/>
      <c r="P21" s="104">
        <v>16</v>
      </c>
      <c r="Q21" s="117" t="s">
        <v>61</v>
      </c>
    </row>
    <row r="22" spans="1:17" ht="16.5" customHeight="1" x14ac:dyDescent="0.3">
      <c r="A22" s="163">
        <f>((((((((((((((((((((((D17+D18)+D19)+D20)+F17)+F18)+F19)+F20)+H17)+H18)+H19)+H20)+J17)+J18)+J19)+J20)+L17)+L18)+L19)+L20)+N17)+N18)+N19)+N20</f>
        <v>14.350000000000001</v>
      </c>
      <c r="B22" s="195"/>
      <c r="C22" s="189"/>
      <c r="D22" s="189"/>
      <c r="E22" s="189"/>
      <c r="F22" s="189"/>
      <c r="G22" s="189"/>
      <c r="H22" s="189"/>
      <c r="I22" s="189"/>
      <c r="J22" s="189"/>
      <c r="K22" s="189"/>
      <c r="L22" s="189"/>
      <c r="M22" s="189"/>
      <c r="N22" s="190"/>
      <c r="O22" s="112"/>
      <c r="P22" s="104">
        <v>17</v>
      </c>
      <c r="Q22" s="117" t="s">
        <v>61</v>
      </c>
    </row>
    <row r="23" spans="1:17" ht="15" customHeight="1" x14ac:dyDescent="0.3">
      <c r="A23" s="17"/>
      <c r="B23" s="109"/>
      <c r="C23" s="144" t="s">
        <v>63</v>
      </c>
      <c r="D23" s="144"/>
      <c r="E23" s="144" t="s">
        <v>64</v>
      </c>
      <c r="F23" s="18"/>
      <c r="G23" s="18" t="s">
        <v>65</v>
      </c>
      <c r="H23" s="18"/>
      <c r="I23" s="18" t="s">
        <v>66</v>
      </c>
      <c r="J23" s="18"/>
      <c r="K23" s="18" t="s">
        <v>67</v>
      </c>
      <c r="L23" s="108"/>
      <c r="M23" s="18" t="s">
        <v>68</v>
      </c>
      <c r="N23" s="108"/>
      <c r="O23" s="45"/>
      <c r="P23" s="104">
        <v>18</v>
      </c>
      <c r="Q23" s="117" t="s">
        <v>61</v>
      </c>
    </row>
    <row r="24" spans="1:17" ht="39.75" customHeight="1" x14ac:dyDescent="0.3">
      <c r="A24" s="165"/>
      <c r="B24" s="77" t="s">
        <v>70</v>
      </c>
      <c r="C24" s="184" t="s">
        <v>71</v>
      </c>
      <c r="D24" s="139" t="s">
        <v>72</v>
      </c>
      <c r="E24" s="184" t="s">
        <v>73</v>
      </c>
      <c r="F24" s="139" t="s">
        <v>74</v>
      </c>
      <c r="G24" s="184" t="s">
        <v>75</v>
      </c>
      <c r="H24" s="139" t="s">
        <v>76</v>
      </c>
      <c r="I24" s="184" t="s">
        <v>77</v>
      </c>
      <c r="J24" s="139" t="s">
        <v>78</v>
      </c>
      <c r="K24" s="184" t="s">
        <v>79</v>
      </c>
      <c r="L24" s="139" t="s">
        <v>80</v>
      </c>
      <c r="M24" s="184" t="s">
        <v>81</v>
      </c>
      <c r="N24" s="139" t="s">
        <v>82</v>
      </c>
      <c r="O24" s="45"/>
      <c r="P24" s="104">
        <v>19</v>
      </c>
      <c r="Q24" s="117" t="s">
        <v>61</v>
      </c>
    </row>
    <row r="25" spans="1:17" ht="48" customHeight="1" x14ac:dyDescent="0.3">
      <c r="A25" s="212" t="s">
        <v>90</v>
      </c>
      <c r="B25" s="68" t="str">
        <f>' Description of PoDAPO Criteria'!B23</f>
        <v>Concrete Experience (Awareness in action)</v>
      </c>
      <c r="C25" s="85"/>
      <c r="D25" s="102">
        <v>5</v>
      </c>
      <c r="E25" s="11"/>
      <c r="F25" s="169"/>
      <c r="G25" s="11"/>
      <c r="H25" s="169"/>
      <c r="I25" s="11"/>
      <c r="J25" s="169"/>
      <c r="K25" s="11"/>
      <c r="L25" s="169"/>
      <c r="M25" s="175"/>
      <c r="N25" s="169"/>
      <c r="O25" s="21" t="str">
        <f>IF(OR((COUNTIF(D25:N25,"&gt;=0")&gt;1),(COUNT(D25:N25)=0)),"FALSE","OK")</f>
        <v>OK</v>
      </c>
      <c r="P25" s="104">
        <v>20</v>
      </c>
      <c r="Q25" s="117" t="s">
        <v>61</v>
      </c>
    </row>
    <row r="26" spans="1:17" ht="48" customHeight="1" x14ac:dyDescent="0.3">
      <c r="A26" s="197"/>
      <c r="B26" s="68" t="str">
        <f>' Description of PoDAPO Criteria'!B24</f>
        <v>Reflective Observation (Appraisal of action outcomes)</v>
      </c>
      <c r="C26" s="85"/>
      <c r="D26" s="102"/>
      <c r="E26" s="11"/>
      <c r="F26" s="169">
        <v>3.5</v>
      </c>
      <c r="G26" s="11"/>
      <c r="H26" s="169"/>
      <c r="I26" s="11"/>
      <c r="J26" s="169"/>
      <c r="K26" s="11"/>
      <c r="L26" s="169"/>
      <c r="M26" s="175"/>
      <c r="N26" s="169"/>
      <c r="O26" s="21" t="str">
        <f>IF(OR((COUNTIF(D26:N26,"&gt;=0")&gt;1),(COUNT(D26:N26)=0)),"FALSE","OK")</f>
        <v>OK</v>
      </c>
      <c r="P26" s="104">
        <v>21</v>
      </c>
      <c r="Q26" s="117" t="s">
        <v>61</v>
      </c>
    </row>
    <row r="27" spans="1:17" ht="48" customHeight="1" x14ac:dyDescent="0.3">
      <c r="A27" s="197"/>
      <c r="B27" s="68" t="str">
        <f>' Description of PoDAPO Criteria'!B25</f>
        <v>Abstract Conceptualisation (Use of myths, metaphors, models, theory and research)</v>
      </c>
      <c r="C27" s="85"/>
      <c r="D27" s="102"/>
      <c r="E27" s="11"/>
      <c r="F27" s="169"/>
      <c r="G27" s="11"/>
      <c r="H27" s="169"/>
      <c r="I27" s="11"/>
      <c r="J27" s="169">
        <v>2.95</v>
      </c>
      <c r="K27" s="11"/>
      <c r="L27" s="169"/>
      <c r="M27" s="175"/>
      <c r="N27" s="169"/>
      <c r="O27" s="21" t="str">
        <f>IF(OR((COUNTIF(D27:N27,"&gt;=0")&gt;1),(COUNT(D27:N27)=0)),"FALSE","OK")</f>
        <v>OK</v>
      </c>
      <c r="P27" s="104">
        <v>22</v>
      </c>
      <c r="Q27" s="117" t="s">
        <v>61</v>
      </c>
    </row>
    <row r="28" spans="1:17" ht="48" customHeight="1" x14ac:dyDescent="0.3">
      <c r="A28" s="197"/>
      <c r="B28" s="30" t="str">
        <f>' Description of PoDAPO Criteria'!B26</f>
        <v>Active Experimentation     (Use of piloting and trails)</v>
      </c>
      <c r="C28" s="10"/>
      <c r="D28" s="102"/>
      <c r="E28" s="78"/>
      <c r="F28" s="169">
        <v>3.5</v>
      </c>
      <c r="G28" s="78"/>
      <c r="H28" s="169"/>
      <c r="I28" s="78"/>
      <c r="J28" s="169"/>
      <c r="K28" s="78"/>
      <c r="L28" s="169"/>
      <c r="M28" s="61"/>
      <c r="N28" s="169"/>
      <c r="O28" s="21" t="str">
        <f>IF(OR((COUNTIF(D28:N28,"&gt;=0")&gt;1),(COUNT(D28:N28)=0)),"FALSE","OK")</f>
        <v>OK</v>
      </c>
      <c r="P28" s="104">
        <v>23</v>
      </c>
      <c r="Q28" s="117" t="s">
        <v>61</v>
      </c>
    </row>
    <row r="29" spans="1:17" ht="15" customHeight="1" x14ac:dyDescent="0.3">
      <c r="A29" s="150" t="s">
        <v>85</v>
      </c>
      <c r="B29" s="210" t="s">
        <v>86</v>
      </c>
      <c r="C29" s="211" t="s">
        <v>91</v>
      </c>
      <c r="D29" s="189"/>
      <c r="E29" s="189"/>
      <c r="F29" s="189"/>
      <c r="G29" s="189"/>
      <c r="H29" s="189"/>
      <c r="I29" s="189"/>
      <c r="J29" s="189"/>
      <c r="K29" s="189"/>
      <c r="L29" s="189"/>
      <c r="M29" s="189"/>
      <c r="N29" s="190"/>
      <c r="O29" s="112"/>
      <c r="P29" s="104">
        <v>24</v>
      </c>
      <c r="Q29" s="117" t="s">
        <v>61</v>
      </c>
    </row>
    <row r="30" spans="1:17" ht="16.5" customHeight="1" x14ac:dyDescent="0.3">
      <c r="A30" s="163">
        <f>((((((((((((((((((((((D25+D26)+D27)+D28)+F25)+F26)+F27)+F28)+H25)+H26)+H27)+H28)+J25)+J26)+J27)+J28)+L25)+L26)+L27)+L28)+N25)+N26)+N27)+N28</f>
        <v>14.95</v>
      </c>
      <c r="B30" s="195"/>
      <c r="C30" s="189"/>
      <c r="D30" s="189"/>
      <c r="E30" s="189"/>
      <c r="F30" s="189"/>
      <c r="G30" s="189"/>
      <c r="H30" s="189"/>
      <c r="I30" s="189"/>
      <c r="J30" s="189"/>
      <c r="K30" s="189"/>
      <c r="L30" s="189"/>
      <c r="M30" s="189"/>
      <c r="N30" s="190"/>
      <c r="O30" s="112"/>
      <c r="P30" s="104">
        <v>25</v>
      </c>
      <c r="Q30" s="117" t="s">
        <v>61</v>
      </c>
    </row>
    <row r="31" spans="1:17" ht="16.5" customHeight="1" x14ac:dyDescent="0.3">
      <c r="A31" s="17"/>
      <c r="B31" s="109"/>
      <c r="C31" s="144" t="s">
        <v>63</v>
      </c>
      <c r="D31" s="144"/>
      <c r="E31" s="144" t="s">
        <v>64</v>
      </c>
      <c r="F31" s="18"/>
      <c r="G31" s="18" t="s">
        <v>65</v>
      </c>
      <c r="H31" s="18"/>
      <c r="I31" s="18" t="s">
        <v>66</v>
      </c>
      <c r="J31" s="18"/>
      <c r="K31" s="18" t="s">
        <v>67</v>
      </c>
      <c r="L31" s="108"/>
      <c r="M31" s="18" t="s">
        <v>68</v>
      </c>
      <c r="N31" s="108"/>
      <c r="O31" s="45"/>
      <c r="P31" s="104">
        <v>26</v>
      </c>
      <c r="Q31" s="117" t="s">
        <v>61</v>
      </c>
    </row>
    <row r="32" spans="1:17" ht="39.75" customHeight="1" x14ac:dyDescent="0.3">
      <c r="A32" s="77"/>
      <c r="B32" s="77" t="s">
        <v>70</v>
      </c>
      <c r="C32" s="184" t="s">
        <v>71</v>
      </c>
      <c r="D32" s="139" t="s">
        <v>72</v>
      </c>
      <c r="E32" s="184" t="s">
        <v>73</v>
      </c>
      <c r="F32" s="139" t="s">
        <v>74</v>
      </c>
      <c r="G32" s="184" t="s">
        <v>75</v>
      </c>
      <c r="H32" s="139" t="s">
        <v>76</v>
      </c>
      <c r="I32" s="184" t="s">
        <v>77</v>
      </c>
      <c r="J32" s="139" t="s">
        <v>78</v>
      </c>
      <c r="K32" s="184" t="s">
        <v>79</v>
      </c>
      <c r="L32" s="139" t="s">
        <v>80</v>
      </c>
      <c r="M32" s="184" t="s">
        <v>81</v>
      </c>
      <c r="N32" s="139" t="s">
        <v>82</v>
      </c>
      <c r="O32" s="45"/>
      <c r="P32" s="104">
        <v>27</v>
      </c>
      <c r="Q32" s="117" t="s">
        <v>61</v>
      </c>
    </row>
    <row r="33" spans="1:17" ht="48" customHeight="1" x14ac:dyDescent="0.3">
      <c r="A33" s="209" t="s">
        <v>92</v>
      </c>
      <c r="B33" s="166" t="str">
        <f>' Description of PoDAPO Criteria'!B31</f>
        <v>Project management OF PROJECT</v>
      </c>
      <c r="C33" s="85"/>
      <c r="D33" s="102"/>
      <c r="E33" s="11"/>
      <c r="F33" s="169"/>
      <c r="G33" s="11"/>
      <c r="H33" s="169">
        <v>3.45</v>
      </c>
      <c r="I33" s="11"/>
      <c r="J33" s="169"/>
      <c r="K33" s="11"/>
      <c r="L33" s="169"/>
      <c r="M33" s="175"/>
      <c r="N33" s="169"/>
      <c r="O33" s="21" t="str">
        <f>IF(OR((COUNTIF(D33:N33,"&gt;=0")&gt;1),(COUNT(D33:N33)=0)),"FALSE","OK")</f>
        <v>OK</v>
      </c>
      <c r="P33" s="104">
        <v>28</v>
      </c>
      <c r="Q33" s="117" t="s">
        <v>61</v>
      </c>
    </row>
    <row r="34" spans="1:17" ht="48" customHeight="1" x14ac:dyDescent="0.3">
      <c r="A34" s="195"/>
      <c r="B34" s="166" t="str">
        <f>' Description of PoDAPO Criteria'!B32</f>
        <v>Gains in Competence and attention FOR PROJECT AND OUTPUT</v>
      </c>
      <c r="C34" s="85"/>
      <c r="D34" s="102"/>
      <c r="E34" s="11"/>
      <c r="F34" s="169"/>
      <c r="G34" s="11"/>
      <c r="H34" s="169">
        <v>3.45</v>
      </c>
      <c r="I34" s="11"/>
      <c r="J34" s="169"/>
      <c r="K34" s="11"/>
      <c r="L34" s="169"/>
      <c r="M34" s="175"/>
      <c r="N34" s="169"/>
      <c r="O34" s="21" t="str">
        <f>IF(OR((COUNTIF(D34:N34,"&gt;=0")&gt;1),(COUNT(D34:N34)=0)),"FALSE","OK")</f>
        <v>OK</v>
      </c>
      <c r="P34" s="104">
        <v>29</v>
      </c>
      <c r="Q34" s="117" t="s">
        <v>61</v>
      </c>
    </row>
    <row r="35" spans="1:17" ht="48" customHeight="1" x14ac:dyDescent="0.3">
      <c r="A35" s="195"/>
      <c r="B35" s="166" t="str">
        <f>' Description of PoDAPO Criteria'!B33</f>
        <v>Collaboration - Engaging with peers and advisors</v>
      </c>
      <c r="C35" s="85"/>
      <c r="D35" s="102"/>
      <c r="E35" s="11"/>
      <c r="F35" s="169">
        <v>3.95</v>
      </c>
      <c r="G35" s="11"/>
      <c r="H35" s="169"/>
      <c r="I35" s="11"/>
      <c r="J35" s="169"/>
      <c r="K35" s="11"/>
      <c r="L35" s="169"/>
      <c r="M35" s="175"/>
      <c r="N35" s="169"/>
      <c r="O35" s="21" t="str">
        <f>IF(OR((COUNTIF(D35:N35,"&gt;=0")&gt;1),(COUNT(D35:N35)=0)),"FALSE","OK")</f>
        <v>OK</v>
      </c>
      <c r="P35" s="104">
        <v>30</v>
      </c>
      <c r="Q35" s="117" t="s">
        <v>61</v>
      </c>
    </row>
    <row r="36" spans="1:17" ht="48" customHeight="1" x14ac:dyDescent="0.3">
      <c r="A36" s="195"/>
      <c r="B36" s="183" t="str">
        <f>' Description of PoDAPO Criteria'!B34</f>
        <v>Leadership and delegation in Project AND/OR Output</v>
      </c>
      <c r="C36" s="10"/>
      <c r="D36" s="102"/>
      <c r="E36" s="78"/>
      <c r="F36" s="169">
        <v>3.95</v>
      </c>
      <c r="G36" s="78"/>
      <c r="H36" s="169"/>
      <c r="I36" s="78"/>
      <c r="J36" s="169"/>
      <c r="K36" s="78"/>
      <c r="L36" s="169"/>
      <c r="M36" s="61"/>
      <c r="N36" s="169"/>
      <c r="O36" s="21" t="str">
        <f>IF(OR((COUNTIF(D36:N36,"&gt;=0")&gt;1),(COUNT(D36:N36)=0)),"FALSE","OK")</f>
        <v>OK</v>
      </c>
      <c r="P36" s="104">
        <v>31</v>
      </c>
      <c r="Q36" s="117" t="s">
        <v>61</v>
      </c>
    </row>
    <row r="37" spans="1:17" ht="15" customHeight="1" x14ac:dyDescent="0.3">
      <c r="A37" s="150" t="s">
        <v>85</v>
      </c>
      <c r="B37" s="210" t="s">
        <v>86</v>
      </c>
      <c r="C37" s="211" t="s">
        <v>93</v>
      </c>
      <c r="D37" s="189"/>
      <c r="E37" s="189"/>
      <c r="F37" s="189"/>
      <c r="G37" s="189"/>
      <c r="H37" s="189"/>
      <c r="I37" s="189"/>
      <c r="J37" s="189"/>
      <c r="K37" s="189"/>
      <c r="L37" s="189"/>
      <c r="M37" s="189"/>
      <c r="N37" s="190"/>
      <c r="O37" s="112"/>
      <c r="P37" s="104">
        <v>32</v>
      </c>
      <c r="Q37" s="117" t="s">
        <v>61</v>
      </c>
    </row>
    <row r="38" spans="1:17" ht="16.5" customHeight="1" x14ac:dyDescent="0.3">
      <c r="A38" s="163">
        <f>((((((((((((((((((((((D33+D34)+D35)+D36)+F33)+F34)+F35)+F36)+H33)+H34)+H35)+H36)+J33)+J34)+J35)+J36)+L33)+L34)+L35)+L36)+N33)+N34)+N35)+N36</f>
        <v>14.8</v>
      </c>
      <c r="B38" s="195"/>
      <c r="C38" s="189"/>
      <c r="D38" s="189"/>
      <c r="E38" s="189"/>
      <c r="F38" s="189"/>
      <c r="G38" s="189"/>
      <c r="H38" s="189"/>
      <c r="I38" s="189"/>
      <c r="J38" s="189"/>
      <c r="K38" s="189"/>
      <c r="L38" s="189"/>
      <c r="M38" s="189"/>
      <c r="N38" s="190"/>
      <c r="O38" s="112"/>
      <c r="P38" s="104">
        <v>33</v>
      </c>
      <c r="Q38" s="117" t="s">
        <v>61</v>
      </c>
    </row>
    <row r="39" spans="1:17" ht="16.5" customHeight="1" x14ac:dyDescent="0.3">
      <c r="A39" s="72"/>
      <c r="B39" s="109"/>
      <c r="C39" s="144" t="s">
        <v>63</v>
      </c>
      <c r="D39" s="144"/>
      <c r="E39" s="144" t="s">
        <v>64</v>
      </c>
      <c r="F39" s="18"/>
      <c r="G39" s="18" t="s">
        <v>65</v>
      </c>
      <c r="H39" s="18"/>
      <c r="I39" s="18" t="s">
        <v>66</v>
      </c>
      <c r="J39" s="18"/>
      <c r="K39" s="18" t="s">
        <v>67</v>
      </c>
      <c r="L39" s="108"/>
      <c r="M39" s="18" t="s">
        <v>68</v>
      </c>
      <c r="N39" s="108"/>
      <c r="O39" s="153"/>
      <c r="P39" s="160">
        <v>34</v>
      </c>
      <c r="Q39" s="160" t="s">
        <v>61</v>
      </c>
    </row>
    <row r="40" spans="1:17" ht="39.75" customHeight="1" x14ac:dyDescent="0.3">
      <c r="A40" s="77"/>
      <c r="B40" s="77" t="s">
        <v>70</v>
      </c>
      <c r="C40" s="184" t="s">
        <v>71</v>
      </c>
      <c r="D40" s="139" t="s">
        <v>72</v>
      </c>
      <c r="E40" s="184" t="s">
        <v>73</v>
      </c>
      <c r="F40" s="139" t="s">
        <v>74</v>
      </c>
      <c r="G40" s="184" t="s">
        <v>75</v>
      </c>
      <c r="H40" s="139" t="s">
        <v>76</v>
      </c>
      <c r="I40" s="184" t="s">
        <v>77</v>
      </c>
      <c r="J40" s="139" t="s">
        <v>78</v>
      </c>
      <c r="K40" s="184" t="s">
        <v>79</v>
      </c>
      <c r="L40" s="139" t="s">
        <v>80</v>
      </c>
      <c r="M40" s="184" t="s">
        <v>81</v>
      </c>
      <c r="N40" s="139" t="s">
        <v>82</v>
      </c>
      <c r="O40" s="153"/>
      <c r="P40" s="104">
        <v>35</v>
      </c>
      <c r="Q40" s="117" t="s">
        <v>61</v>
      </c>
    </row>
    <row r="41" spans="1:17" ht="48" customHeight="1" x14ac:dyDescent="0.3">
      <c r="A41" s="209" t="s">
        <v>94</v>
      </c>
      <c r="B41" s="166" t="str">
        <f>' Description of PoDAPO Criteria'!B39</f>
        <v>Benefits to Field (Project)</v>
      </c>
      <c r="C41" s="85"/>
      <c r="D41" s="102"/>
      <c r="E41" s="11"/>
      <c r="F41" s="169"/>
      <c r="G41" s="11"/>
      <c r="H41" s="169">
        <v>3.45</v>
      </c>
      <c r="I41" s="11"/>
      <c r="J41" s="169"/>
      <c r="K41" s="11"/>
      <c r="L41" s="169"/>
      <c r="M41" s="175"/>
      <c r="N41" s="169"/>
      <c r="O41" s="21" t="str">
        <f>IF(OR((COUNTIF(D41:N41,"&gt;=0")&gt;1),(COUNT(D41:N41)=0)),"FALSE","OK")</f>
        <v>OK</v>
      </c>
      <c r="P41" s="104">
        <v>36</v>
      </c>
      <c r="Q41" s="117" t="s">
        <v>61</v>
      </c>
    </row>
    <row r="42" spans="1:17" ht="48" customHeight="1" x14ac:dyDescent="0.3">
      <c r="A42" s="195"/>
      <c r="B42" s="166" t="str">
        <f>' Description of PoDAPO Criteria'!B40</f>
        <v>Gains in Gaian Skillflexes (Professional)</v>
      </c>
      <c r="C42" s="85"/>
      <c r="D42" s="102"/>
      <c r="E42" s="11"/>
      <c r="F42" s="169"/>
      <c r="G42" s="11"/>
      <c r="H42" s="169">
        <v>3.45</v>
      </c>
      <c r="I42" s="11"/>
      <c r="J42" s="169"/>
      <c r="K42" s="11"/>
      <c r="L42" s="169"/>
      <c r="M42" s="175"/>
      <c r="N42" s="169"/>
      <c r="O42" s="21" t="str">
        <f>IF(OR((COUNTIF(D42:N42,"&gt;=0")&gt;1),(COUNT(D42:N42)=0)),"FALSE","OK")</f>
        <v>OK</v>
      </c>
      <c r="P42" s="104">
        <v>37</v>
      </c>
      <c r="Q42" s="117" t="s">
        <v>61</v>
      </c>
    </row>
    <row r="43" spans="1:17" ht="48" customHeight="1" x14ac:dyDescent="0.3">
      <c r="A43" s="195"/>
      <c r="B43" s="166" t="str">
        <f>' Description of PoDAPO Criteria'!B41</f>
        <v>Internal Growth &amp; Development (Personal)</v>
      </c>
      <c r="C43" s="85"/>
      <c r="D43" s="102">
        <v>4.5</v>
      </c>
      <c r="E43" s="11"/>
      <c r="F43" s="169"/>
      <c r="G43" s="11"/>
      <c r="H43" s="169"/>
      <c r="I43" s="11"/>
      <c r="J43" s="169"/>
      <c r="K43" s="11"/>
      <c r="L43" s="169"/>
      <c r="M43" s="175"/>
      <c r="N43" s="169"/>
      <c r="O43" s="21" t="str">
        <f>IF(OR((COUNTIF(D43:N43,"&gt;=0")&gt;1),(COUNT(D43:N43)=0)),"FALSE","OK")</f>
        <v>OK</v>
      </c>
      <c r="P43" s="104">
        <v>38</v>
      </c>
      <c r="Q43" s="117" t="s">
        <v>61</v>
      </c>
    </row>
    <row r="44" spans="1:17" ht="48" customHeight="1" x14ac:dyDescent="0.3">
      <c r="A44" s="195"/>
      <c r="B44" s="183" t="str">
        <f>' Description of PoDAPO Criteria'!B42</f>
        <v>Contributes to knowledge commons</v>
      </c>
      <c r="C44" s="10"/>
      <c r="D44" s="102"/>
      <c r="E44" s="78"/>
      <c r="F44" s="169"/>
      <c r="G44" s="78"/>
      <c r="H44" s="169">
        <v>3.45</v>
      </c>
      <c r="I44" s="78"/>
      <c r="J44" s="169"/>
      <c r="K44" s="78"/>
      <c r="L44" s="169"/>
      <c r="M44" s="61"/>
      <c r="N44" s="169"/>
      <c r="O44" s="21" t="str">
        <f>IF(OR((COUNTIF(D44:N44,"&gt;=0")&gt;1),(COUNT(D44:N44)=0)),"FALSE","OK")</f>
        <v>OK</v>
      </c>
      <c r="P44" s="104">
        <v>39</v>
      </c>
      <c r="Q44" s="117" t="s">
        <v>61</v>
      </c>
    </row>
    <row r="45" spans="1:17" ht="15.75" customHeight="1" x14ac:dyDescent="0.35">
      <c r="A45" s="150" t="s">
        <v>85</v>
      </c>
      <c r="B45" s="210" t="s">
        <v>86</v>
      </c>
      <c r="C45" s="211" t="s">
        <v>95</v>
      </c>
      <c r="D45" s="189"/>
      <c r="E45" s="189"/>
      <c r="F45" s="189"/>
      <c r="G45" s="189"/>
      <c r="H45" s="189"/>
      <c r="I45" s="189"/>
      <c r="J45" s="189"/>
      <c r="K45" s="189"/>
      <c r="L45" s="189"/>
      <c r="M45" s="189"/>
      <c r="N45" s="190"/>
      <c r="O45" s="121"/>
      <c r="P45" s="160">
        <v>39.5</v>
      </c>
      <c r="Q45" s="117" t="s">
        <v>96</v>
      </c>
    </row>
    <row r="46" spans="1:17" x14ac:dyDescent="0.35">
      <c r="A46" s="163">
        <f>((((((((((((((((((((((D41+D42)+D43)+D44)+F41)+F42)+F43)+F44)+H41)+H42)+H43)+H44)+J41)+J42)+J43)+J44)+L41)+L42)+L43)+L44)+N41)+N42)+N43)+N44</f>
        <v>14.850000000000001</v>
      </c>
      <c r="B46" s="195"/>
      <c r="C46" s="189"/>
      <c r="D46" s="189"/>
      <c r="E46" s="189"/>
      <c r="F46" s="189"/>
      <c r="G46" s="189"/>
      <c r="H46" s="189"/>
      <c r="I46" s="189"/>
      <c r="J46" s="189"/>
      <c r="K46" s="189"/>
      <c r="L46" s="189"/>
      <c r="M46" s="189"/>
      <c r="N46" s="190"/>
      <c r="O46" s="121"/>
      <c r="P46" s="104">
        <v>40</v>
      </c>
      <c r="Q46" s="117" t="s">
        <v>96</v>
      </c>
    </row>
    <row r="47" spans="1:17" ht="18.75" customHeight="1" x14ac:dyDescent="0.35">
      <c r="A47" s="98"/>
      <c r="B47" s="213" t="s">
        <v>97</v>
      </c>
      <c r="C47" s="189"/>
      <c r="D47" s="189"/>
      <c r="E47" s="189"/>
      <c r="F47" s="189"/>
      <c r="G47" s="189"/>
      <c r="H47" s="189"/>
      <c r="I47" s="189"/>
      <c r="J47" s="189"/>
      <c r="K47" s="189"/>
      <c r="L47" s="189"/>
      <c r="M47" s="189"/>
      <c r="N47" s="189"/>
      <c r="O47" s="64"/>
      <c r="P47" s="104">
        <v>41</v>
      </c>
      <c r="Q47" s="117" t="s">
        <v>96</v>
      </c>
    </row>
    <row r="48" spans="1:17" ht="37.5" customHeight="1" x14ac:dyDescent="0.3">
      <c r="A48" s="23" t="s">
        <v>98</v>
      </c>
      <c r="B48" s="4">
        <f>(((A14+A22)+A30)+A38)+A46</f>
        <v>72.849999999999994</v>
      </c>
      <c r="C48" s="214" t="s">
        <v>99</v>
      </c>
      <c r="D48" s="215" t="s">
        <v>100</v>
      </c>
      <c r="E48" s="189"/>
      <c r="F48" s="189"/>
      <c r="G48" s="189"/>
      <c r="H48" s="189"/>
      <c r="I48" s="189"/>
      <c r="J48" s="189"/>
      <c r="K48" s="189"/>
      <c r="L48" s="189"/>
      <c r="M48" s="189"/>
      <c r="N48" s="189"/>
      <c r="P48" s="104">
        <v>42</v>
      </c>
      <c r="Q48" s="117" t="s">
        <v>96</v>
      </c>
    </row>
    <row r="49" spans="1:17" ht="19.5" customHeight="1" x14ac:dyDescent="0.35">
      <c r="A49" s="76"/>
      <c r="B49" s="52"/>
      <c r="C49" s="195"/>
      <c r="D49" s="189"/>
      <c r="E49" s="189"/>
      <c r="F49" s="189"/>
      <c r="G49" s="189"/>
      <c r="H49" s="189"/>
      <c r="I49" s="189"/>
      <c r="J49" s="189"/>
      <c r="K49" s="189"/>
      <c r="L49" s="189"/>
      <c r="M49" s="189"/>
      <c r="N49" s="189"/>
      <c r="P49" s="160">
        <v>43</v>
      </c>
      <c r="Q49" s="160" t="s">
        <v>96</v>
      </c>
    </row>
    <row r="50" spans="1:17" ht="163.5" customHeight="1" x14ac:dyDescent="0.3">
      <c r="A50" s="23" t="s">
        <v>101</v>
      </c>
      <c r="B50" s="29" t="str">
        <f>VLOOKUP(B48,P4:Q107,2)</f>
        <v>B</v>
      </c>
      <c r="C50" s="195"/>
      <c r="D50" s="189"/>
      <c r="E50" s="189"/>
      <c r="F50" s="189"/>
      <c r="G50" s="189"/>
      <c r="H50" s="189"/>
      <c r="I50" s="189"/>
      <c r="J50" s="189"/>
      <c r="K50" s="189"/>
      <c r="L50" s="189"/>
      <c r="M50" s="189"/>
      <c r="N50" s="189"/>
      <c r="P50" s="104">
        <v>44</v>
      </c>
      <c r="Q50" s="117" t="s">
        <v>96</v>
      </c>
    </row>
    <row r="51" spans="1:17" ht="18.75" customHeight="1" x14ac:dyDescent="0.3">
      <c r="A51" s="17"/>
      <c r="B51" s="17"/>
      <c r="D51" s="17"/>
      <c r="E51" s="17"/>
      <c r="F51" s="17"/>
      <c r="G51" s="17"/>
      <c r="H51" s="17"/>
      <c r="I51" s="17"/>
      <c r="J51" s="17"/>
      <c r="K51" s="17"/>
      <c r="L51" s="17"/>
      <c r="M51" s="17"/>
      <c r="N51" s="17"/>
      <c r="P51" s="160">
        <v>45</v>
      </c>
      <c r="Q51" s="160" t="s">
        <v>96</v>
      </c>
    </row>
    <row r="55" spans="1:17" ht="15" x14ac:dyDescent="0.3">
      <c r="P55" s="104">
        <v>51</v>
      </c>
      <c r="Q55" s="117" t="s">
        <v>102</v>
      </c>
    </row>
    <row r="56" spans="1:17" ht="15" x14ac:dyDescent="0.3">
      <c r="P56" s="104">
        <v>52</v>
      </c>
      <c r="Q56" s="117" t="s">
        <v>102</v>
      </c>
    </row>
    <row r="57" spans="1:17" ht="15" x14ac:dyDescent="0.3">
      <c r="P57" s="104">
        <v>53</v>
      </c>
      <c r="Q57" s="117" t="s">
        <v>102</v>
      </c>
    </row>
    <row r="58" spans="1:17" ht="15" x14ac:dyDescent="0.3">
      <c r="P58" s="160">
        <v>54</v>
      </c>
      <c r="Q58" s="160" t="s">
        <v>102</v>
      </c>
    </row>
    <row r="59" spans="1:17" x14ac:dyDescent="0.35">
      <c r="A59" s="12"/>
      <c r="B59" s="132"/>
      <c r="C59" s="164"/>
      <c r="D59" s="8"/>
      <c r="E59" s="8"/>
      <c r="F59" s="8"/>
      <c r="G59" s="8"/>
      <c r="H59" s="8"/>
      <c r="I59" s="8"/>
      <c r="J59" s="8"/>
      <c r="K59" s="8"/>
      <c r="L59" s="8"/>
      <c r="M59" s="8"/>
      <c r="N59" s="8"/>
      <c r="P59" s="104">
        <v>49</v>
      </c>
      <c r="Q59" s="117" t="s">
        <v>96</v>
      </c>
    </row>
    <row r="60" spans="1:17" ht="16.5" x14ac:dyDescent="0.3">
      <c r="A60" s="178"/>
      <c r="B60" s="132"/>
      <c r="P60" s="160">
        <v>49.5</v>
      </c>
      <c r="Q60" s="160" t="s">
        <v>102</v>
      </c>
    </row>
    <row r="61" spans="1:17" ht="16.5" x14ac:dyDescent="0.3">
      <c r="B61" s="177"/>
      <c r="P61" s="104">
        <v>50</v>
      </c>
      <c r="Q61" s="117" t="s">
        <v>102</v>
      </c>
    </row>
    <row r="62" spans="1:17" ht="15" x14ac:dyDescent="0.3">
      <c r="P62" s="104">
        <v>58</v>
      </c>
      <c r="Q62" s="117" t="s">
        <v>102</v>
      </c>
    </row>
    <row r="63" spans="1:17" ht="15" x14ac:dyDescent="0.3">
      <c r="P63" s="104">
        <v>59</v>
      </c>
      <c r="Q63" s="160" t="s">
        <v>102</v>
      </c>
    </row>
    <row r="64" spans="1:17" ht="15" x14ac:dyDescent="0.3">
      <c r="P64" s="117">
        <v>59.5</v>
      </c>
      <c r="Q64" s="117" t="s">
        <v>103</v>
      </c>
    </row>
    <row r="65" spans="16:17" ht="15" x14ac:dyDescent="0.3">
      <c r="P65" s="104">
        <v>60</v>
      </c>
      <c r="Q65" s="117" t="s">
        <v>103</v>
      </c>
    </row>
    <row r="66" spans="16:17" ht="15" x14ac:dyDescent="0.3">
      <c r="P66" s="104">
        <v>61</v>
      </c>
      <c r="Q66" s="117" t="s">
        <v>103</v>
      </c>
    </row>
    <row r="67" spans="16:17" ht="15" x14ac:dyDescent="0.3">
      <c r="P67" s="104">
        <v>62</v>
      </c>
      <c r="Q67" s="117" t="s">
        <v>103</v>
      </c>
    </row>
    <row r="68" spans="16:17" ht="15" x14ac:dyDescent="0.3">
      <c r="P68" s="104">
        <v>63</v>
      </c>
      <c r="Q68" s="117" t="s">
        <v>103</v>
      </c>
    </row>
    <row r="69" spans="16:17" ht="15" x14ac:dyDescent="0.3">
      <c r="P69" s="104">
        <v>64</v>
      </c>
      <c r="Q69" s="117" t="s">
        <v>103</v>
      </c>
    </row>
    <row r="70" spans="16:17" ht="15" x14ac:dyDescent="0.3">
      <c r="P70" s="104">
        <v>65</v>
      </c>
      <c r="Q70" s="117" t="s">
        <v>103</v>
      </c>
    </row>
    <row r="71" spans="16:17" ht="15" x14ac:dyDescent="0.3">
      <c r="P71" s="104">
        <v>66</v>
      </c>
      <c r="Q71" s="117" t="s">
        <v>103</v>
      </c>
    </row>
    <row r="72" spans="16:17" ht="15" x14ac:dyDescent="0.3">
      <c r="P72" s="104">
        <v>67</v>
      </c>
      <c r="Q72" s="117" t="s">
        <v>103</v>
      </c>
    </row>
    <row r="73" spans="16:17" ht="15" x14ac:dyDescent="0.3">
      <c r="P73" s="104">
        <v>68</v>
      </c>
      <c r="Q73" s="117" t="s">
        <v>103</v>
      </c>
    </row>
    <row r="74" spans="16:17" ht="15" x14ac:dyDescent="0.3">
      <c r="P74" s="104">
        <v>69</v>
      </c>
      <c r="Q74" s="117" t="s">
        <v>103</v>
      </c>
    </row>
    <row r="75" spans="16:17" ht="15" x14ac:dyDescent="0.3">
      <c r="P75" s="160">
        <v>69.5</v>
      </c>
      <c r="Q75" s="160" t="s">
        <v>104</v>
      </c>
    </row>
    <row r="76" spans="16:17" ht="15" x14ac:dyDescent="0.3">
      <c r="P76" s="104">
        <v>70</v>
      </c>
      <c r="Q76" s="117" t="s">
        <v>104</v>
      </c>
    </row>
    <row r="77" spans="16:17" ht="15" x14ac:dyDescent="0.3">
      <c r="P77" s="104">
        <v>71</v>
      </c>
      <c r="Q77" s="117" t="s">
        <v>104</v>
      </c>
    </row>
    <row r="78" spans="16:17" ht="15" x14ac:dyDescent="0.3">
      <c r="P78" s="104">
        <v>72</v>
      </c>
      <c r="Q78" s="117" t="s">
        <v>104</v>
      </c>
    </row>
    <row r="79" spans="16:17" ht="15" x14ac:dyDescent="0.3">
      <c r="P79" s="104">
        <v>73</v>
      </c>
      <c r="Q79" s="117" t="s">
        <v>104</v>
      </c>
    </row>
    <row r="80" spans="16:17" ht="15" x14ac:dyDescent="0.3">
      <c r="P80" s="104">
        <v>74</v>
      </c>
      <c r="Q80" s="117" t="s">
        <v>104</v>
      </c>
    </row>
    <row r="81" spans="16:17" ht="15" x14ac:dyDescent="0.3">
      <c r="P81" s="104">
        <v>75</v>
      </c>
      <c r="Q81" s="117" t="s">
        <v>104</v>
      </c>
    </row>
    <row r="82" spans="16:17" ht="15" x14ac:dyDescent="0.3">
      <c r="P82" s="104">
        <v>76</v>
      </c>
      <c r="Q82" s="117" t="s">
        <v>104</v>
      </c>
    </row>
    <row r="83" spans="16:17" ht="15" x14ac:dyDescent="0.3">
      <c r="P83" s="104">
        <v>77</v>
      </c>
      <c r="Q83" s="117" t="s">
        <v>104</v>
      </c>
    </row>
    <row r="84" spans="16:17" ht="15" x14ac:dyDescent="0.3">
      <c r="P84" s="104">
        <v>78</v>
      </c>
      <c r="Q84" s="117" t="s">
        <v>104</v>
      </c>
    </row>
    <row r="85" spans="16:17" ht="15" x14ac:dyDescent="0.3">
      <c r="P85" s="104">
        <v>79</v>
      </c>
      <c r="Q85" s="117" t="s">
        <v>104</v>
      </c>
    </row>
    <row r="86" spans="16:17" ht="15" x14ac:dyDescent="0.3">
      <c r="P86" s="160">
        <v>79.5</v>
      </c>
      <c r="Q86" s="160" t="s">
        <v>105</v>
      </c>
    </row>
    <row r="87" spans="16:17" ht="15" x14ac:dyDescent="0.3">
      <c r="P87" s="104">
        <v>80</v>
      </c>
      <c r="Q87" s="117" t="s">
        <v>105</v>
      </c>
    </row>
    <row r="88" spans="16:17" ht="15" x14ac:dyDescent="0.3">
      <c r="P88" s="104">
        <v>81</v>
      </c>
      <c r="Q88" s="117" t="s">
        <v>105</v>
      </c>
    </row>
    <row r="89" spans="16:17" ht="15" x14ac:dyDescent="0.3">
      <c r="P89" s="104">
        <v>82</v>
      </c>
      <c r="Q89" s="117" t="s">
        <v>105</v>
      </c>
    </row>
    <row r="90" spans="16:17" ht="15" x14ac:dyDescent="0.3">
      <c r="P90" s="104">
        <v>83</v>
      </c>
      <c r="Q90" s="117" t="s">
        <v>105</v>
      </c>
    </row>
    <row r="91" spans="16:17" ht="15" x14ac:dyDescent="0.3">
      <c r="P91" s="104">
        <v>84</v>
      </c>
      <c r="Q91" s="117" t="s">
        <v>105</v>
      </c>
    </row>
    <row r="92" spans="16:17" ht="15" x14ac:dyDescent="0.3">
      <c r="P92" s="104">
        <v>85</v>
      </c>
      <c r="Q92" s="117" t="s">
        <v>105</v>
      </c>
    </row>
    <row r="93" spans="16:17" ht="15" x14ac:dyDescent="0.3">
      <c r="P93" s="104">
        <v>86</v>
      </c>
      <c r="Q93" s="117" t="s">
        <v>105</v>
      </c>
    </row>
    <row r="94" spans="16:17" ht="15" x14ac:dyDescent="0.3">
      <c r="P94" s="104">
        <v>87</v>
      </c>
      <c r="Q94" s="117" t="s">
        <v>105</v>
      </c>
    </row>
    <row r="95" spans="16:17" ht="15" x14ac:dyDescent="0.3">
      <c r="P95" s="104">
        <v>88</v>
      </c>
      <c r="Q95" s="117" t="s">
        <v>105</v>
      </c>
    </row>
    <row r="96" spans="16:17" ht="15" x14ac:dyDescent="0.3">
      <c r="P96" s="104">
        <v>89</v>
      </c>
      <c r="Q96" s="117" t="s">
        <v>105</v>
      </c>
    </row>
    <row r="97" spans="16:17" ht="15" x14ac:dyDescent="0.3">
      <c r="P97" s="104">
        <v>90</v>
      </c>
      <c r="Q97" s="117" t="s">
        <v>105</v>
      </c>
    </row>
    <row r="98" spans="16:17" ht="15" x14ac:dyDescent="0.3">
      <c r="P98" s="104">
        <v>91</v>
      </c>
      <c r="Q98" s="117" t="s">
        <v>105</v>
      </c>
    </row>
    <row r="99" spans="16:17" ht="15" x14ac:dyDescent="0.3">
      <c r="P99" s="104">
        <v>92</v>
      </c>
      <c r="Q99" s="117" t="s">
        <v>105</v>
      </c>
    </row>
    <row r="100" spans="16:17" ht="15" x14ac:dyDescent="0.3">
      <c r="P100" s="104">
        <v>93</v>
      </c>
      <c r="Q100" s="117" t="s">
        <v>105</v>
      </c>
    </row>
    <row r="101" spans="16:17" ht="15" x14ac:dyDescent="0.3">
      <c r="P101" s="104">
        <v>94</v>
      </c>
      <c r="Q101" s="117" t="s">
        <v>105</v>
      </c>
    </row>
    <row r="102" spans="16:17" ht="15" x14ac:dyDescent="0.3">
      <c r="P102" s="104">
        <v>95</v>
      </c>
      <c r="Q102" s="117" t="s">
        <v>105</v>
      </c>
    </row>
    <row r="103" spans="16:17" ht="15" x14ac:dyDescent="0.3">
      <c r="P103" s="104">
        <v>96</v>
      </c>
      <c r="Q103" s="117" t="s">
        <v>105</v>
      </c>
    </row>
    <row r="104" spans="16:17" ht="15" x14ac:dyDescent="0.3">
      <c r="P104" s="160">
        <v>97</v>
      </c>
      <c r="Q104" s="117" t="s">
        <v>105</v>
      </c>
    </row>
    <row r="105" spans="16:17" ht="15" x14ac:dyDescent="0.3">
      <c r="P105" s="160">
        <v>98</v>
      </c>
      <c r="Q105" s="117" t="s">
        <v>105</v>
      </c>
    </row>
    <row r="106" spans="16:17" ht="15" x14ac:dyDescent="0.3">
      <c r="P106" s="160">
        <v>99</v>
      </c>
      <c r="Q106" s="117" t="s">
        <v>105</v>
      </c>
    </row>
    <row r="107" spans="16:17" ht="15" x14ac:dyDescent="0.3">
      <c r="P107" s="160">
        <v>100</v>
      </c>
      <c r="Q107" s="117" t="s">
        <v>105</v>
      </c>
    </row>
  </sheetData>
  <mergeCells count="26">
    <mergeCell ref="B47:N47"/>
    <mergeCell ref="C48:C50"/>
    <mergeCell ref="D48:N50"/>
    <mergeCell ref="A33:A36"/>
    <mergeCell ref="B37:B38"/>
    <mergeCell ref="C37:N38"/>
    <mergeCell ref="A41:A44"/>
    <mergeCell ref="B45:B46"/>
    <mergeCell ref="C45:N46"/>
    <mergeCell ref="A17:A20"/>
    <mergeCell ref="B21:B22"/>
    <mergeCell ref="C21:N22"/>
    <mergeCell ref="A25:A28"/>
    <mergeCell ref="B29:B30"/>
    <mergeCell ref="C29:N30"/>
    <mergeCell ref="A4:F4"/>
    <mergeCell ref="G4:J4"/>
    <mergeCell ref="A9:A12"/>
    <mergeCell ref="B13:B14"/>
    <mergeCell ref="C13:N14"/>
    <mergeCell ref="A1:L1"/>
    <mergeCell ref="A2:F2"/>
    <mergeCell ref="G2:J2"/>
    <mergeCell ref="K2:N2"/>
    <mergeCell ref="A3:F3"/>
    <mergeCell ref="G3:J3"/>
  </mergeCells>
  <conditionalFormatting sqref="A9 B9 C9 D9 E9 G9 I9 K9 M9 N9 P9 Q9 R9 S9 T9 U9 V9 W9 X9 Y9 B10 B11 B12 B17 D17 B18 D18 B19 D19 B20 D20 D25 D26 D27 D28 D33 D34 D35 D36 D41 D42 D43 D44">
    <cfRule type="cellIs" dxfId="4" priority="1" stopIfTrue="1" operator="lessThanOrEqual">
      <formula>5</formula>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7"/>
  <sheetViews>
    <sheetView workbookViewId="0">
      <pane xSplit="1" ySplit="6" topLeftCell="B7" activePane="bottomRight" state="frozen"/>
      <selection pane="topRight" activeCell="B1" sqref="B1"/>
      <selection pane="bottomLeft" activeCell="A7" sqref="A7"/>
      <selection pane="bottomRight" activeCell="B7" sqref="B7"/>
    </sheetView>
  </sheetViews>
  <sheetFormatPr defaultColWidth="11.42578125" defaultRowHeight="18" customHeight="1" x14ac:dyDescent="0.2"/>
  <cols>
    <col min="1" max="1" width="14" customWidth="1"/>
    <col min="2" max="2" width="21" customWidth="1"/>
    <col min="3" max="3" width="13" customWidth="1"/>
    <col min="4" max="4" width="4" customWidth="1"/>
    <col min="5" max="5" width="13" customWidth="1"/>
    <col min="6" max="6" width="4" customWidth="1"/>
    <col min="7" max="7" width="13" customWidth="1"/>
    <col min="8" max="8" width="4" customWidth="1"/>
    <col min="9" max="9" width="13" customWidth="1"/>
    <col min="10" max="10" width="4" customWidth="1"/>
    <col min="11" max="11" width="13" customWidth="1"/>
    <col min="12" max="12" width="4" customWidth="1"/>
    <col min="13" max="13" width="12.5703125" customWidth="1"/>
    <col min="14" max="14" width="4" customWidth="1"/>
    <col min="15" max="15" width="11" customWidth="1"/>
    <col min="16" max="17" width="0" hidden="1"/>
    <col min="19" max="19" width="9.42578125" customWidth="1"/>
    <col min="20" max="25" width="0" hidden="1"/>
  </cols>
  <sheetData>
    <row r="1" spans="1:30" ht="19.5" customHeight="1" x14ac:dyDescent="0.35">
      <c r="A1" s="186" t="s">
        <v>106</v>
      </c>
      <c r="B1" s="187"/>
      <c r="C1" s="187"/>
      <c r="D1" s="187"/>
      <c r="E1" s="187"/>
      <c r="F1" s="187"/>
      <c r="G1" s="187"/>
      <c r="H1" s="187"/>
      <c r="I1" s="187"/>
      <c r="J1" s="187"/>
      <c r="K1" s="187"/>
      <c r="L1" s="187"/>
      <c r="M1" s="118"/>
      <c r="N1" s="103"/>
      <c r="O1" s="105" t="str">
        <f>'Output Packet (OP) Checklist'!$O$1</f>
        <v>Output Packet Workbook version 1.4.1 February 2009</v>
      </c>
      <c r="P1" s="73"/>
      <c r="Q1" s="73"/>
      <c r="R1" s="73"/>
      <c r="S1" s="73"/>
      <c r="T1" s="73"/>
      <c r="U1" s="73"/>
      <c r="V1" s="73"/>
      <c r="W1" s="73"/>
      <c r="X1" s="73"/>
      <c r="Y1" s="73"/>
      <c r="Z1" s="73"/>
      <c r="AA1" s="73"/>
      <c r="AB1" s="73"/>
      <c r="AC1" s="73"/>
      <c r="AD1" s="73"/>
    </row>
    <row r="2" spans="1:30" ht="16.5" customHeight="1" x14ac:dyDescent="0.3">
      <c r="A2" s="188" t="str">
        <f>'Output Packet (OP) Checklist'!A2:F2</f>
        <v>ASSOCIATE NAME: Patrick Padden</v>
      </c>
      <c r="B2" s="189"/>
      <c r="C2" s="189"/>
      <c r="D2" s="189"/>
      <c r="E2" s="189"/>
      <c r="F2" s="190"/>
      <c r="G2" s="208" t="str">
        <f>'Output Packet (OP) Checklist'!G2:K2</f>
        <v>OUTPUT PACKET NUMBER: 6</v>
      </c>
      <c r="H2" s="192"/>
      <c r="I2" s="192"/>
      <c r="J2" s="193"/>
      <c r="K2" s="191"/>
      <c r="L2" s="192"/>
      <c r="M2" s="192"/>
      <c r="N2" s="192"/>
      <c r="O2" s="171"/>
    </row>
    <row r="3" spans="1:30" ht="16.5" customHeight="1" x14ac:dyDescent="0.3">
      <c r="A3" s="188" t="str">
        <f>'Output Packet (OP) Checklist'!A3:F3</f>
        <v>OUTPUT REVIEWER:Valerie Seitz</v>
      </c>
      <c r="B3" s="189"/>
      <c r="C3" s="189"/>
      <c r="D3" s="189"/>
      <c r="E3" s="189"/>
      <c r="F3" s="190"/>
      <c r="G3" s="196" t="str">
        <f>'Output Packet (OP) Checklist'!G3:K3</f>
        <v>DATE SUBMITTED:  Feb 28 2013</v>
      </c>
      <c r="H3" s="195"/>
      <c r="I3" s="195"/>
      <c r="J3" s="197"/>
      <c r="K3" s="89"/>
      <c r="L3" s="66"/>
      <c r="M3" s="66"/>
      <c r="N3" s="66"/>
      <c r="O3" s="171"/>
    </row>
    <row r="4" spans="1:30" ht="16.5" customHeight="1" x14ac:dyDescent="0.25">
      <c r="A4" s="188" t="str">
        <f>'Output Packet (OP) Checklist'!A4:F4</f>
        <v>PEER REVIEWER: Gina Bacigalupo Zappia</v>
      </c>
      <c r="B4" s="189"/>
      <c r="C4" s="189"/>
      <c r="D4" s="189"/>
      <c r="E4" s="189"/>
      <c r="F4" s="190"/>
      <c r="G4" s="198" t="str">
        <f>'Output Packet (OP) Checklist'!G4:K4</f>
        <v>ORIENTATION VENUE: RDI</v>
      </c>
      <c r="H4" s="187"/>
      <c r="I4" s="187"/>
      <c r="J4" s="199"/>
      <c r="K4" s="158"/>
      <c r="L4" s="110"/>
      <c r="M4" s="51"/>
      <c r="N4" s="110"/>
      <c r="O4" s="171"/>
      <c r="P4" s="70">
        <v>1</v>
      </c>
      <c r="Q4" s="49" t="s">
        <v>61</v>
      </c>
    </row>
    <row r="5" spans="1:30" ht="16.5" customHeight="1" x14ac:dyDescent="0.35">
      <c r="A5" s="43" t="s">
        <v>8</v>
      </c>
      <c r="B5" s="147"/>
      <c r="C5" s="138"/>
      <c r="D5" s="35"/>
      <c r="E5" s="35"/>
      <c r="F5" s="35"/>
      <c r="G5" s="147"/>
      <c r="H5" s="123"/>
      <c r="I5" s="123"/>
      <c r="J5" s="123"/>
      <c r="K5" s="141"/>
      <c r="L5" s="141"/>
      <c r="M5" s="90"/>
      <c r="N5" s="141"/>
      <c r="O5" s="173"/>
      <c r="P5" s="159"/>
      <c r="Q5" s="120"/>
    </row>
    <row r="6" spans="1:30" ht="16.5" customHeight="1" x14ac:dyDescent="0.35">
      <c r="A6" s="125" t="s">
        <v>62</v>
      </c>
      <c r="B6" s="34"/>
      <c r="C6" s="122"/>
      <c r="D6" s="145"/>
      <c r="E6" s="145"/>
      <c r="F6" s="145"/>
      <c r="G6" s="34"/>
      <c r="H6" s="66"/>
      <c r="I6" s="66"/>
      <c r="J6" s="66"/>
      <c r="K6" s="141"/>
      <c r="L6" s="141"/>
      <c r="M6" s="90"/>
      <c r="N6" s="141"/>
      <c r="O6" s="173"/>
      <c r="P6" s="159"/>
      <c r="Q6" s="120"/>
    </row>
    <row r="7" spans="1:30" ht="15" customHeight="1" x14ac:dyDescent="0.3">
      <c r="A7" s="172"/>
      <c r="B7" s="28"/>
      <c r="C7" s="129" t="s">
        <v>63</v>
      </c>
      <c r="D7" s="129"/>
      <c r="E7" s="129" t="s">
        <v>64</v>
      </c>
      <c r="F7" s="154"/>
      <c r="G7" s="154" t="s">
        <v>65</v>
      </c>
      <c r="H7" s="154"/>
      <c r="I7" s="154" t="s">
        <v>66</v>
      </c>
      <c r="J7" s="154"/>
      <c r="K7" s="154" t="s">
        <v>67</v>
      </c>
      <c r="L7" s="160"/>
      <c r="M7" s="154" t="s">
        <v>68</v>
      </c>
      <c r="N7" s="160"/>
      <c r="O7" s="94" t="s">
        <v>69</v>
      </c>
      <c r="P7" s="104">
        <v>2</v>
      </c>
      <c r="Q7" s="117" t="s">
        <v>61</v>
      </c>
    </row>
    <row r="8" spans="1:30" ht="42" customHeight="1" x14ac:dyDescent="0.3">
      <c r="A8" s="77"/>
      <c r="B8" s="77" t="s">
        <v>70</v>
      </c>
      <c r="C8" s="184" t="s">
        <v>71</v>
      </c>
      <c r="D8" s="139" t="s">
        <v>72</v>
      </c>
      <c r="E8" s="184" t="s">
        <v>73</v>
      </c>
      <c r="F8" s="139" t="s">
        <v>74</v>
      </c>
      <c r="G8" s="184" t="s">
        <v>75</v>
      </c>
      <c r="H8" s="139" t="s">
        <v>76</v>
      </c>
      <c r="I8" s="184" t="s">
        <v>77</v>
      </c>
      <c r="J8" s="139" t="s">
        <v>78</v>
      </c>
      <c r="K8" s="184" t="s">
        <v>79</v>
      </c>
      <c r="L8" s="139" t="s">
        <v>80</v>
      </c>
      <c r="M8" s="184" t="s">
        <v>107</v>
      </c>
      <c r="N8" s="139" t="s">
        <v>82</v>
      </c>
      <c r="O8" s="9" t="s">
        <v>83</v>
      </c>
      <c r="P8" s="104">
        <v>3</v>
      </c>
      <c r="Q8" s="117" t="s">
        <v>61</v>
      </c>
    </row>
    <row r="9" spans="1:30" ht="48" customHeight="1" x14ac:dyDescent="0.3">
      <c r="A9" s="209" t="s">
        <v>108</v>
      </c>
      <c r="B9" s="166" t="str">
        <f>' Description of PoDAPO Criteria'!B7</f>
        <v>Editing, shape, size</v>
      </c>
      <c r="C9" s="85"/>
      <c r="D9" s="92"/>
      <c r="E9" s="11"/>
      <c r="F9" s="156"/>
      <c r="G9" s="11"/>
      <c r="H9" s="156">
        <v>3.45</v>
      </c>
      <c r="I9" s="11"/>
      <c r="J9" s="156"/>
      <c r="K9" s="11"/>
      <c r="L9" s="156"/>
      <c r="M9" s="32"/>
      <c r="N9" s="156"/>
      <c r="O9" s="21" t="str">
        <f>IF(OR((COUNTIF(D9:N9,"&gt;=0")&gt;1),(COUNT(D9:N9)=0)),"FALSE","OK")</f>
        <v>OK</v>
      </c>
      <c r="P9" s="104">
        <v>4</v>
      </c>
      <c r="Q9" s="117" t="s">
        <v>61</v>
      </c>
      <c r="R9" s="155"/>
      <c r="S9" s="155"/>
      <c r="T9" s="155">
        <v>5</v>
      </c>
      <c r="U9" s="155">
        <v>3.95</v>
      </c>
      <c r="V9" s="155">
        <v>3.45</v>
      </c>
      <c r="W9" s="155">
        <v>2.95</v>
      </c>
      <c r="X9" s="155">
        <v>2.4500000000000002</v>
      </c>
      <c r="Y9" s="155">
        <v>1.95</v>
      </c>
      <c r="Z9" s="155"/>
      <c r="AA9" s="155"/>
      <c r="AB9" s="155"/>
      <c r="AC9" s="155"/>
      <c r="AD9" s="155"/>
    </row>
    <row r="10" spans="1:30" ht="46.5" customHeight="1" x14ac:dyDescent="0.3">
      <c r="A10" s="195"/>
      <c r="B10" s="166" t="str">
        <f>' Description of PoDAPO Criteria'!B8</f>
        <v>Mix of media, genres and styles</v>
      </c>
      <c r="C10" s="85"/>
      <c r="D10" s="92"/>
      <c r="E10" s="11"/>
      <c r="F10" s="156"/>
      <c r="G10" s="11"/>
      <c r="H10" s="156">
        <v>3.45</v>
      </c>
      <c r="I10" s="11"/>
      <c r="J10" s="156"/>
      <c r="K10" s="11"/>
      <c r="L10" s="156"/>
      <c r="M10" s="175"/>
      <c r="N10" s="156"/>
      <c r="O10" s="21" t="str">
        <f>IF(OR((COUNTIF(D10:N10,"&gt;=0")&gt;1),(COUNT(D10:N10)=0)),"FALSE","OK")</f>
        <v>OK</v>
      </c>
      <c r="P10" s="104">
        <v>5</v>
      </c>
      <c r="Q10" s="117" t="s">
        <v>61</v>
      </c>
      <c r="T10" s="155">
        <v>4.5</v>
      </c>
      <c r="U10" s="155">
        <v>3.5</v>
      </c>
      <c r="V10" s="155">
        <v>3</v>
      </c>
      <c r="W10" s="155">
        <v>2.5</v>
      </c>
      <c r="X10" s="155">
        <v>2</v>
      </c>
      <c r="Y10" s="155">
        <v>0</v>
      </c>
    </row>
    <row r="11" spans="1:30" ht="48" customHeight="1" x14ac:dyDescent="0.3">
      <c r="A11" s="195"/>
      <c r="B11" s="166" t="str">
        <f>' Description of PoDAPO Criteria'!B9</f>
        <v>Structure, flow and use of illustrations and examples</v>
      </c>
      <c r="C11" s="85"/>
      <c r="D11" s="92"/>
      <c r="E11" s="11"/>
      <c r="F11" s="156"/>
      <c r="G11" s="11"/>
      <c r="H11" s="156">
        <v>3.45</v>
      </c>
      <c r="I11" s="11"/>
      <c r="J11" s="156"/>
      <c r="K11" s="11"/>
      <c r="L11" s="156"/>
      <c r="M11" s="175"/>
      <c r="N11" s="156"/>
      <c r="O11" s="21" t="str">
        <f>IF(OR((COUNTIF(D11:N11,"&gt;=0")&gt;1),(COUNT(D11:N11)=0)),"FALSE","OK")</f>
        <v>OK</v>
      </c>
      <c r="P11" s="104">
        <v>6</v>
      </c>
      <c r="Q11" s="117" t="s">
        <v>61</v>
      </c>
      <c r="T11" s="155">
        <v>4</v>
      </c>
    </row>
    <row r="12" spans="1:30" ht="54" customHeight="1" x14ac:dyDescent="0.3">
      <c r="A12" s="195"/>
      <c r="B12" s="183" t="str">
        <f>' Description of PoDAPO Criteria'!B10</f>
        <v>Management of Output Packet Creation</v>
      </c>
      <c r="C12" s="10"/>
      <c r="D12" s="92"/>
      <c r="E12" s="78"/>
      <c r="F12" s="156"/>
      <c r="G12" s="78"/>
      <c r="H12" s="156">
        <v>3.45</v>
      </c>
      <c r="I12" s="78"/>
      <c r="J12" s="156"/>
      <c r="K12" s="78"/>
      <c r="L12" s="156"/>
      <c r="M12" s="61"/>
      <c r="N12" s="156"/>
      <c r="O12" s="21" t="str">
        <f>IF(OR((COUNTIF(D12:N12,"&gt;=0")&gt;1),(COUNT(D12:N12)=0)),"FALSE","OK")</f>
        <v>OK</v>
      </c>
      <c r="P12" s="104">
        <v>7</v>
      </c>
      <c r="Q12" s="117" t="s">
        <v>61</v>
      </c>
    </row>
    <row r="13" spans="1:30" ht="16.5" customHeight="1" x14ac:dyDescent="0.3">
      <c r="A13" s="150" t="s">
        <v>85</v>
      </c>
      <c r="B13" s="210" t="s">
        <v>109</v>
      </c>
      <c r="C13" s="211"/>
      <c r="D13" s="189"/>
      <c r="E13" s="189"/>
      <c r="F13" s="189"/>
      <c r="G13" s="189"/>
      <c r="H13" s="189"/>
      <c r="I13" s="189"/>
      <c r="J13" s="189"/>
      <c r="K13" s="189"/>
      <c r="L13" s="189"/>
      <c r="M13" s="189"/>
      <c r="N13" s="190"/>
      <c r="O13" s="112"/>
      <c r="P13" s="104">
        <v>8</v>
      </c>
      <c r="Q13" s="117" t="s">
        <v>61</v>
      </c>
    </row>
    <row r="14" spans="1:30" ht="16.5" customHeight="1" x14ac:dyDescent="0.3">
      <c r="A14" s="163">
        <f>((((((((((((((((((((((D9+D10)+D11)+D12)+F9)+F10)+F11)+F12)+H9)+H10)+H11)+H12)+J9)+J10)+J11)+J12)+L9)+L10)+L11)+L12)+N9)+N10)+N11)+N12</f>
        <v>13.8</v>
      </c>
      <c r="B14" s="195"/>
      <c r="C14" s="189"/>
      <c r="D14" s="189"/>
      <c r="E14" s="189"/>
      <c r="F14" s="189"/>
      <c r="G14" s="189"/>
      <c r="H14" s="189"/>
      <c r="I14" s="189"/>
      <c r="J14" s="189"/>
      <c r="K14" s="189"/>
      <c r="L14" s="189"/>
      <c r="M14" s="189"/>
      <c r="N14" s="190"/>
      <c r="O14" s="112"/>
      <c r="P14" s="104">
        <v>9</v>
      </c>
      <c r="Q14" s="117" t="s">
        <v>61</v>
      </c>
    </row>
    <row r="15" spans="1:30" ht="15" customHeight="1" x14ac:dyDescent="0.3">
      <c r="A15" s="17"/>
      <c r="B15" s="109"/>
      <c r="C15" s="144" t="s">
        <v>63</v>
      </c>
      <c r="D15" s="144"/>
      <c r="E15" s="144" t="s">
        <v>64</v>
      </c>
      <c r="F15" s="18"/>
      <c r="G15" s="18" t="s">
        <v>65</v>
      </c>
      <c r="H15" s="18"/>
      <c r="I15" s="18" t="s">
        <v>66</v>
      </c>
      <c r="J15" s="18"/>
      <c r="K15" s="18" t="s">
        <v>67</v>
      </c>
      <c r="L15" s="108"/>
      <c r="M15" s="18" t="s">
        <v>68</v>
      </c>
      <c r="N15" s="108"/>
      <c r="O15" s="45"/>
      <c r="P15" s="104">
        <v>10</v>
      </c>
      <c r="Q15" s="117" t="s">
        <v>61</v>
      </c>
    </row>
    <row r="16" spans="1:30" ht="39.75" customHeight="1" x14ac:dyDescent="0.3">
      <c r="A16" s="77"/>
      <c r="B16" s="77" t="s">
        <v>70</v>
      </c>
      <c r="C16" s="184" t="s">
        <v>71</v>
      </c>
      <c r="D16" s="139" t="s">
        <v>72</v>
      </c>
      <c r="E16" s="184" t="s">
        <v>73</v>
      </c>
      <c r="F16" s="139" t="s">
        <v>74</v>
      </c>
      <c r="G16" s="184" t="s">
        <v>75</v>
      </c>
      <c r="H16" s="139" t="s">
        <v>76</v>
      </c>
      <c r="I16" s="184" t="s">
        <v>77</v>
      </c>
      <c r="J16" s="139" t="s">
        <v>78</v>
      </c>
      <c r="K16" s="184" t="s">
        <v>79</v>
      </c>
      <c r="L16" s="139" t="s">
        <v>80</v>
      </c>
      <c r="M16" s="184" t="s">
        <v>81</v>
      </c>
      <c r="N16" s="139" t="s">
        <v>82</v>
      </c>
      <c r="O16" s="45"/>
      <c r="P16" s="104">
        <v>11</v>
      </c>
      <c r="Q16" s="117" t="s">
        <v>61</v>
      </c>
    </row>
    <row r="17" spans="1:17" ht="45" customHeight="1" x14ac:dyDescent="0.3">
      <c r="A17" s="209" t="s">
        <v>88</v>
      </c>
      <c r="B17" s="166" t="str">
        <f>' Description of PoDAPO Criteria'!B15</f>
        <v>Articulation of Approach</v>
      </c>
      <c r="C17" s="85"/>
      <c r="D17" s="92"/>
      <c r="E17" s="11"/>
      <c r="F17" s="156"/>
      <c r="G17" s="11"/>
      <c r="H17" s="156">
        <v>3.45</v>
      </c>
      <c r="I17" s="11"/>
      <c r="J17" s="156"/>
      <c r="K17" s="11"/>
      <c r="L17" s="156"/>
      <c r="M17" s="32"/>
      <c r="N17" s="156"/>
      <c r="O17" s="21" t="str">
        <f>IF(OR((COUNTIF(D17:N17,"&gt;=0")&gt;1),(COUNT(D17:N17)=0)),"FALSE","OK")</f>
        <v>OK</v>
      </c>
      <c r="P17" s="104">
        <v>12</v>
      </c>
      <c r="Q17" s="117" t="s">
        <v>61</v>
      </c>
    </row>
    <row r="18" spans="1:17" ht="45" customHeight="1" x14ac:dyDescent="0.3">
      <c r="A18" s="195"/>
      <c r="B18" s="166" t="str">
        <f>' Description of PoDAPO Criteria'!B16</f>
        <v>Project</v>
      </c>
      <c r="C18" s="85"/>
      <c r="D18" s="92"/>
      <c r="E18" s="11"/>
      <c r="F18" s="156"/>
      <c r="G18" s="11"/>
      <c r="H18" s="156">
        <v>3.45</v>
      </c>
      <c r="I18" s="11"/>
      <c r="J18" s="156"/>
      <c r="K18" s="11"/>
      <c r="L18" s="156"/>
      <c r="M18" s="175"/>
      <c r="N18" s="156"/>
      <c r="O18" s="21" t="str">
        <f>IF(OR((COUNTIF(D18:N18,"&gt;=0")&gt;1),(COUNT(D18:N18)=0)),"FALSE","OK")</f>
        <v>OK</v>
      </c>
      <c r="P18" s="104">
        <v>13</v>
      </c>
      <c r="Q18" s="117" t="s">
        <v>61</v>
      </c>
    </row>
    <row r="19" spans="1:17" ht="45" customHeight="1" x14ac:dyDescent="0.3">
      <c r="A19" s="195"/>
      <c r="B19" s="166" t="str">
        <f>' Description of PoDAPO Criteria'!B17</f>
        <v>Output Packet</v>
      </c>
      <c r="C19" s="85"/>
      <c r="D19" s="92"/>
      <c r="E19" s="11"/>
      <c r="F19" s="156"/>
      <c r="G19" s="11"/>
      <c r="H19" s="156">
        <v>3.45</v>
      </c>
      <c r="I19" s="11"/>
      <c r="J19" s="156"/>
      <c r="K19" s="11"/>
      <c r="L19" s="156"/>
      <c r="M19" s="175"/>
      <c r="N19" s="156"/>
      <c r="O19" s="21" t="str">
        <f>IF(OR((COUNTIF(D19:N19,"&gt;=0")&gt;1),(COUNT(D19:N19)=0)),"FALSE","OK")</f>
        <v>OK</v>
      </c>
      <c r="P19" s="104">
        <v>14</v>
      </c>
      <c r="Q19" s="117" t="s">
        <v>61</v>
      </c>
    </row>
    <row r="20" spans="1:17" ht="52.5" customHeight="1" x14ac:dyDescent="0.3">
      <c r="A20" s="195"/>
      <c r="B20" s="183" t="str">
        <f>' Description of PoDAPO Criteria'!B18</f>
        <v>Critical Evaluation &amp; Thinking</v>
      </c>
      <c r="C20" s="10"/>
      <c r="D20" s="92"/>
      <c r="E20" s="78"/>
      <c r="F20" s="156"/>
      <c r="G20" s="78"/>
      <c r="H20" s="156">
        <v>3.45</v>
      </c>
      <c r="I20" s="78"/>
      <c r="J20" s="156"/>
      <c r="K20" s="78"/>
      <c r="L20" s="156"/>
      <c r="M20" s="61"/>
      <c r="N20" s="156"/>
      <c r="O20" s="21" t="str">
        <f>IF(OR((COUNTIF(D20:N20,"&gt;=0")&gt;1),(COUNT(D20:N20)=0)),"FALSE","OK")</f>
        <v>OK</v>
      </c>
      <c r="P20" s="104">
        <v>15</v>
      </c>
      <c r="Q20" s="117" t="s">
        <v>61</v>
      </c>
    </row>
    <row r="21" spans="1:17" ht="15" customHeight="1" x14ac:dyDescent="0.3">
      <c r="A21" s="63" t="s">
        <v>85</v>
      </c>
      <c r="B21" s="210" t="s">
        <v>109</v>
      </c>
      <c r="C21" s="211"/>
      <c r="D21" s="189"/>
      <c r="E21" s="189"/>
      <c r="F21" s="189"/>
      <c r="G21" s="189"/>
      <c r="H21" s="189"/>
      <c r="I21" s="189"/>
      <c r="J21" s="189"/>
      <c r="K21" s="189"/>
      <c r="L21" s="189"/>
      <c r="M21" s="189"/>
      <c r="N21" s="190"/>
      <c r="O21" s="112"/>
      <c r="P21" s="104">
        <v>16</v>
      </c>
      <c r="Q21" s="117" t="s">
        <v>61</v>
      </c>
    </row>
    <row r="22" spans="1:17" ht="16.5" customHeight="1" x14ac:dyDescent="0.3">
      <c r="A22" s="163">
        <f>((((((((((((((((((((((D17+D18)+D19)+D20)+F17)+F18)+F19)+F20)+H17)+H18)+H19)+H20)+J17)+J18)+J19)+J20)+L17)+L18)+L19)+L20)+N17)+N18)+N19)+N20</f>
        <v>13.8</v>
      </c>
      <c r="B22" s="195"/>
      <c r="C22" s="189"/>
      <c r="D22" s="189"/>
      <c r="E22" s="189"/>
      <c r="F22" s="189"/>
      <c r="G22" s="189"/>
      <c r="H22" s="189"/>
      <c r="I22" s="189"/>
      <c r="J22" s="189"/>
      <c r="K22" s="189"/>
      <c r="L22" s="189"/>
      <c r="M22" s="189"/>
      <c r="N22" s="190"/>
      <c r="O22" s="112"/>
      <c r="P22" s="104">
        <v>17</v>
      </c>
      <c r="Q22" s="117" t="s">
        <v>61</v>
      </c>
    </row>
    <row r="23" spans="1:17" ht="15" customHeight="1" x14ac:dyDescent="0.3">
      <c r="A23" s="17"/>
      <c r="B23" s="109"/>
      <c r="C23" s="144" t="s">
        <v>63</v>
      </c>
      <c r="D23" s="144"/>
      <c r="E23" s="144" t="s">
        <v>64</v>
      </c>
      <c r="F23" s="18"/>
      <c r="G23" s="18" t="s">
        <v>65</v>
      </c>
      <c r="H23" s="18"/>
      <c r="I23" s="18" t="s">
        <v>66</v>
      </c>
      <c r="J23" s="18"/>
      <c r="K23" s="18" t="s">
        <v>67</v>
      </c>
      <c r="L23" s="108"/>
      <c r="M23" s="18" t="s">
        <v>68</v>
      </c>
      <c r="N23" s="108"/>
      <c r="O23" s="45"/>
      <c r="P23" s="104">
        <v>18</v>
      </c>
      <c r="Q23" s="117" t="s">
        <v>61</v>
      </c>
    </row>
    <row r="24" spans="1:17" ht="39.75" customHeight="1" x14ac:dyDescent="0.3">
      <c r="A24" s="77"/>
      <c r="B24" s="77" t="s">
        <v>70</v>
      </c>
      <c r="C24" s="184" t="s">
        <v>71</v>
      </c>
      <c r="D24" s="139" t="s">
        <v>72</v>
      </c>
      <c r="E24" s="184" t="s">
        <v>73</v>
      </c>
      <c r="F24" s="139" t="s">
        <v>74</v>
      </c>
      <c r="G24" s="184" t="s">
        <v>75</v>
      </c>
      <c r="H24" s="139" t="s">
        <v>76</v>
      </c>
      <c r="I24" s="184" t="s">
        <v>77</v>
      </c>
      <c r="J24" s="139" t="s">
        <v>78</v>
      </c>
      <c r="K24" s="184" t="s">
        <v>79</v>
      </c>
      <c r="L24" s="139" t="s">
        <v>80</v>
      </c>
      <c r="M24" s="184" t="s">
        <v>81</v>
      </c>
      <c r="N24" s="139" t="s">
        <v>82</v>
      </c>
      <c r="O24" s="45"/>
      <c r="P24" s="104">
        <v>19</v>
      </c>
      <c r="Q24" s="117" t="s">
        <v>61</v>
      </c>
    </row>
    <row r="25" spans="1:17" ht="48" customHeight="1" x14ac:dyDescent="0.3">
      <c r="A25" s="216" t="s">
        <v>90</v>
      </c>
      <c r="B25" s="166" t="str">
        <f>' Description of PoDAPO Criteria'!B23</f>
        <v>Concrete Experience (Awareness in action)</v>
      </c>
      <c r="C25" s="85"/>
      <c r="D25" s="92"/>
      <c r="E25" s="11"/>
      <c r="F25" s="156"/>
      <c r="G25" s="11"/>
      <c r="H25" s="156">
        <v>3.45</v>
      </c>
      <c r="I25" s="11"/>
      <c r="J25" s="156"/>
      <c r="K25" s="11"/>
      <c r="L25" s="156"/>
      <c r="M25" s="32"/>
      <c r="N25" s="156"/>
      <c r="O25" s="21" t="str">
        <f>IF(OR((COUNTIF(D25:N25,"&gt;=0")&gt;1),(COUNT(D25:N25)=0)),"FALSE","OK")</f>
        <v>OK</v>
      </c>
      <c r="P25" s="104">
        <v>20</v>
      </c>
      <c r="Q25" s="117" t="s">
        <v>61</v>
      </c>
    </row>
    <row r="26" spans="1:17" ht="48" customHeight="1" x14ac:dyDescent="0.3">
      <c r="A26" s="195"/>
      <c r="B26" s="166" t="str">
        <f>' Description of PoDAPO Criteria'!B24</f>
        <v>Reflective Observation (Appraisal of action outcomes)</v>
      </c>
      <c r="C26" s="85"/>
      <c r="D26" s="92"/>
      <c r="E26" s="11"/>
      <c r="F26" s="156"/>
      <c r="G26" s="11"/>
      <c r="H26" s="156">
        <v>3.45</v>
      </c>
      <c r="I26" s="11"/>
      <c r="J26" s="156"/>
      <c r="K26" s="11"/>
      <c r="L26" s="156"/>
      <c r="M26" s="175"/>
      <c r="N26" s="156"/>
      <c r="O26" s="21" t="str">
        <f>IF(OR((COUNTIF(D26:N26,"&gt;=0")&gt;1),(COUNT(D26:N26)=0)),"FALSE","OK")</f>
        <v>OK</v>
      </c>
      <c r="P26" s="104">
        <v>21</v>
      </c>
      <c r="Q26" s="117" t="s">
        <v>61</v>
      </c>
    </row>
    <row r="27" spans="1:17" ht="75" customHeight="1" x14ac:dyDescent="0.3">
      <c r="A27" s="195"/>
      <c r="B27" s="166" t="str">
        <f>' Description of PoDAPO Criteria'!B25</f>
        <v>Abstract Conceptualisation (Use of myths, metaphors, models, theory and research)</v>
      </c>
      <c r="C27" s="85"/>
      <c r="D27" s="92"/>
      <c r="E27" s="11"/>
      <c r="F27" s="156"/>
      <c r="G27" s="11"/>
      <c r="H27" s="156">
        <v>3.45</v>
      </c>
      <c r="I27" s="11"/>
      <c r="J27" s="156"/>
      <c r="K27" s="11"/>
      <c r="L27" s="156"/>
      <c r="M27" s="175"/>
      <c r="N27" s="156"/>
      <c r="O27" s="21" t="str">
        <f>IF(OR((COUNTIF(D27:N27,"&gt;=0")&gt;1),(COUNT(D27:N27)=0)),"FALSE","OK")</f>
        <v>OK</v>
      </c>
      <c r="P27" s="104">
        <v>22</v>
      </c>
      <c r="Q27" s="117" t="s">
        <v>61</v>
      </c>
    </row>
    <row r="28" spans="1:17" ht="48" customHeight="1" x14ac:dyDescent="0.3">
      <c r="A28" s="195"/>
      <c r="B28" s="183" t="str">
        <f>' Description of PoDAPO Criteria'!B26</f>
        <v>Active Experimentation     (Use of piloting and trails)</v>
      </c>
      <c r="C28" s="10"/>
      <c r="D28" s="92"/>
      <c r="E28" s="78"/>
      <c r="F28" s="156"/>
      <c r="G28" s="78"/>
      <c r="H28" s="156">
        <v>3.45</v>
      </c>
      <c r="I28" s="78"/>
      <c r="J28" s="156"/>
      <c r="K28" s="78"/>
      <c r="L28" s="156"/>
      <c r="M28" s="61"/>
      <c r="N28" s="156"/>
      <c r="O28" s="21" t="str">
        <f>IF(OR((COUNTIF(D28:N28,"&gt;=0")&gt;1),(COUNT(D28:N28)=0)),"FALSE","OK")</f>
        <v>OK</v>
      </c>
      <c r="P28" s="104">
        <v>23</v>
      </c>
      <c r="Q28" s="117" t="s">
        <v>61</v>
      </c>
    </row>
    <row r="29" spans="1:17" ht="15" customHeight="1" x14ac:dyDescent="0.3">
      <c r="A29" s="150" t="s">
        <v>85</v>
      </c>
      <c r="B29" s="210" t="s">
        <v>109</v>
      </c>
      <c r="C29" s="211"/>
      <c r="D29" s="189"/>
      <c r="E29" s="189"/>
      <c r="F29" s="189"/>
      <c r="G29" s="189"/>
      <c r="H29" s="189"/>
      <c r="I29" s="189"/>
      <c r="J29" s="189"/>
      <c r="K29" s="189"/>
      <c r="L29" s="189"/>
      <c r="M29" s="189"/>
      <c r="N29" s="190"/>
      <c r="O29" s="112"/>
      <c r="P29" s="104">
        <v>24</v>
      </c>
      <c r="Q29" s="117" t="s">
        <v>61</v>
      </c>
    </row>
    <row r="30" spans="1:17" ht="16.5" customHeight="1" x14ac:dyDescent="0.3">
      <c r="A30" s="163">
        <f>((((((((((((((((((((((D25+D26)+D27)+D28)+F25)+F26)+F27)+F28)+H25)+H26)+H27)+H28)+J25)+J26)+J27)+J28)+L25)+L26)+L27)+L28)+N25)+N26)+N27)+N28</f>
        <v>13.8</v>
      </c>
      <c r="B30" s="195"/>
      <c r="C30" s="189"/>
      <c r="D30" s="189"/>
      <c r="E30" s="189"/>
      <c r="F30" s="189"/>
      <c r="G30" s="189"/>
      <c r="H30" s="189"/>
      <c r="I30" s="189"/>
      <c r="J30" s="189"/>
      <c r="K30" s="189"/>
      <c r="L30" s="189"/>
      <c r="M30" s="189"/>
      <c r="N30" s="190"/>
      <c r="O30" s="112"/>
      <c r="P30" s="104">
        <v>25</v>
      </c>
      <c r="Q30" s="117" t="s">
        <v>61</v>
      </c>
    </row>
    <row r="31" spans="1:17" ht="16.5" customHeight="1" x14ac:dyDescent="0.3">
      <c r="A31" s="17"/>
      <c r="B31" s="109"/>
      <c r="C31" s="144" t="s">
        <v>63</v>
      </c>
      <c r="D31" s="144"/>
      <c r="E31" s="144" t="s">
        <v>64</v>
      </c>
      <c r="F31" s="18"/>
      <c r="G31" s="18" t="s">
        <v>65</v>
      </c>
      <c r="H31" s="18"/>
      <c r="I31" s="18" t="s">
        <v>66</v>
      </c>
      <c r="J31" s="18"/>
      <c r="K31" s="18" t="s">
        <v>67</v>
      </c>
      <c r="L31" s="108"/>
      <c r="M31" s="18" t="s">
        <v>68</v>
      </c>
      <c r="N31" s="108"/>
      <c r="O31" s="45"/>
      <c r="P31" s="104">
        <v>26</v>
      </c>
      <c r="Q31" s="117" t="s">
        <v>61</v>
      </c>
    </row>
    <row r="32" spans="1:17" ht="39.75" customHeight="1" x14ac:dyDescent="0.3">
      <c r="A32" s="77"/>
      <c r="B32" s="77" t="s">
        <v>70</v>
      </c>
      <c r="C32" s="184" t="s">
        <v>71</v>
      </c>
      <c r="D32" s="139" t="s">
        <v>72</v>
      </c>
      <c r="E32" s="184" t="s">
        <v>73</v>
      </c>
      <c r="F32" s="139" t="s">
        <v>74</v>
      </c>
      <c r="G32" s="184" t="s">
        <v>75</v>
      </c>
      <c r="H32" s="139" t="s">
        <v>76</v>
      </c>
      <c r="I32" s="184" t="s">
        <v>77</v>
      </c>
      <c r="J32" s="139" t="s">
        <v>78</v>
      </c>
      <c r="K32" s="184" t="s">
        <v>79</v>
      </c>
      <c r="L32" s="139" t="s">
        <v>80</v>
      </c>
      <c r="M32" s="184" t="s">
        <v>81</v>
      </c>
      <c r="N32" s="139" t="s">
        <v>82</v>
      </c>
      <c r="O32" s="45"/>
      <c r="P32" s="104">
        <v>27</v>
      </c>
      <c r="Q32" s="117" t="s">
        <v>61</v>
      </c>
    </row>
    <row r="33" spans="1:17" ht="48" customHeight="1" x14ac:dyDescent="0.3">
      <c r="A33" s="209" t="s">
        <v>110</v>
      </c>
      <c r="B33" s="166" t="str">
        <f>' Description of PoDAPO Criteria'!B31</f>
        <v>Project management OF PROJECT</v>
      </c>
      <c r="C33" s="85"/>
      <c r="D33" s="92"/>
      <c r="E33" s="11"/>
      <c r="F33" s="156"/>
      <c r="G33" s="11"/>
      <c r="H33" s="156">
        <v>3.45</v>
      </c>
      <c r="I33" s="11"/>
      <c r="J33" s="156"/>
      <c r="K33" s="11"/>
      <c r="L33" s="156"/>
      <c r="M33" s="32"/>
      <c r="N33" s="156"/>
      <c r="O33" s="21" t="str">
        <f>IF(OR((COUNTIF(D33:N33,"&gt;=0")&gt;1),(COUNT(D33:N33)=0)),"FALSE","OK")</f>
        <v>OK</v>
      </c>
      <c r="P33" s="104">
        <v>28</v>
      </c>
      <c r="Q33" s="117" t="s">
        <v>61</v>
      </c>
    </row>
    <row r="34" spans="1:17" ht="48" customHeight="1" x14ac:dyDescent="0.3">
      <c r="A34" s="195"/>
      <c r="B34" s="166" t="str">
        <f>' Description of PoDAPO Criteria'!B32</f>
        <v>Gains in Competence and attention FOR PROJECT AND OUTPUT</v>
      </c>
      <c r="C34" s="85"/>
      <c r="D34" s="92"/>
      <c r="E34" s="11"/>
      <c r="F34" s="156"/>
      <c r="G34" s="11"/>
      <c r="H34" s="156">
        <v>3.45</v>
      </c>
      <c r="I34" s="11"/>
      <c r="J34" s="156"/>
      <c r="K34" s="11"/>
      <c r="L34" s="156"/>
      <c r="M34" s="175"/>
      <c r="N34" s="156"/>
      <c r="O34" s="21" t="str">
        <f>IF(OR((COUNTIF(D34:N34,"&gt;=0")&gt;1),(COUNT(D34:N34)=0)),"FALSE","OK")</f>
        <v>OK</v>
      </c>
      <c r="P34" s="104">
        <v>29</v>
      </c>
      <c r="Q34" s="117" t="s">
        <v>61</v>
      </c>
    </row>
    <row r="35" spans="1:17" ht="48" customHeight="1" x14ac:dyDescent="0.3">
      <c r="A35" s="195"/>
      <c r="B35" s="166" t="str">
        <f>' Description of PoDAPO Criteria'!B33</f>
        <v>Collaboration - Engaging with peers and advisors</v>
      </c>
      <c r="C35" s="85"/>
      <c r="D35" s="92"/>
      <c r="E35" s="11"/>
      <c r="F35" s="156"/>
      <c r="G35" s="11"/>
      <c r="H35" s="156">
        <v>3.45</v>
      </c>
      <c r="I35" s="11"/>
      <c r="J35" s="156"/>
      <c r="K35" s="11"/>
      <c r="L35" s="156"/>
      <c r="M35" s="175"/>
      <c r="N35" s="156"/>
      <c r="O35" s="21" t="str">
        <f>IF(OR((COUNTIF(D35:N35,"&gt;=0")&gt;1),(COUNT(D35:N35)=0)),"FALSE","OK")</f>
        <v>OK</v>
      </c>
      <c r="P35" s="104">
        <v>30</v>
      </c>
      <c r="Q35" s="117" t="s">
        <v>61</v>
      </c>
    </row>
    <row r="36" spans="1:17" ht="48" customHeight="1" x14ac:dyDescent="0.3">
      <c r="A36" s="195"/>
      <c r="B36" s="183" t="str">
        <f>' Description of PoDAPO Criteria'!B34</f>
        <v>Leadership and delegation in Project AND/OR Output</v>
      </c>
      <c r="C36" s="10"/>
      <c r="D36" s="92"/>
      <c r="E36" s="78"/>
      <c r="F36" s="156"/>
      <c r="G36" s="78"/>
      <c r="H36" s="156">
        <v>3.45</v>
      </c>
      <c r="I36" s="78"/>
      <c r="J36" s="156"/>
      <c r="K36" s="78"/>
      <c r="L36" s="156"/>
      <c r="M36" s="61"/>
      <c r="N36" s="156"/>
      <c r="O36" s="21" t="str">
        <f>IF(OR((COUNTIF(D36:N36,"&gt;=0")&gt;1),(COUNT(D36:N36)=0)),"FALSE","OK")</f>
        <v>OK</v>
      </c>
      <c r="P36" s="104">
        <v>31</v>
      </c>
      <c r="Q36" s="117" t="s">
        <v>61</v>
      </c>
    </row>
    <row r="37" spans="1:17" ht="15" customHeight="1" x14ac:dyDescent="0.3">
      <c r="A37" s="150" t="s">
        <v>85</v>
      </c>
      <c r="B37" s="210" t="s">
        <v>109</v>
      </c>
      <c r="C37" s="211"/>
      <c r="D37" s="189"/>
      <c r="E37" s="189"/>
      <c r="F37" s="189"/>
      <c r="G37" s="189"/>
      <c r="H37" s="189"/>
      <c r="I37" s="189"/>
      <c r="J37" s="189"/>
      <c r="K37" s="189"/>
      <c r="L37" s="189"/>
      <c r="M37" s="189"/>
      <c r="N37" s="190"/>
      <c r="O37" s="112"/>
      <c r="P37" s="104">
        <v>32</v>
      </c>
      <c r="Q37" s="117" t="s">
        <v>61</v>
      </c>
    </row>
    <row r="38" spans="1:17" ht="16.5" customHeight="1" x14ac:dyDescent="0.3">
      <c r="A38" s="163">
        <f>((((((((((((((((((((((D33+D34)+D35)+D36)+F33)+F34)+F35)+F36)+H33)+H34)+H35)+H36)+J33)+J34)+J35)+J36)+L33)+L34)+L35)+L36)+N33)+N34)+N35)+N36</f>
        <v>13.8</v>
      </c>
      <c r="B38" s="195"/>
      <c r="C38" s="189"/>
      <c r="D38" s="189"/>
      <c r="E38" s="189"/>
      <c r="F38" s="189"/>
      <c r="G38" s="189"/>
      <c r="H38" s="189"/>
      <c r="I38" s="189"/>
      <c r="J38" s="189"/>
      <c r="K38" s="189"/>
      <c r="L38" s="189"/>
      <c r="M38" s="189"/>
      <c r="N38" s="190"/>
      <c r="O38" s="112"/>
      <c r="P38" s="104">
        <v>33</v>
      </c>
      <c r="Q38" s="117" t="s">
        <v>61</v>
      </c>
    </row>
    <row r="39" spans="1:17" ht="16.5" customHeight="1" x14ac:dyDescent="0.3">
      <c r="A39" s="72"/>
      <c r="B39" s="109"/>
      <c r="C39" s="144" t="s">
        <v>63</v>
      </c>
      <c r="D39" s="144"/>
      <c r="E39" s="144" t="s">
        <v>64</v>
      </c>
      <c r="F39" s="18"/>
      <c r="G39" s="18" t="s">
        <v>65</v>
      </c>
      <c r="H39" s="18"/>
      <c r="I39" s="18" t="s">
        <v>66</v>
      </c>
      <c r="J39" s="18"/>
      <c r="K39" s="18" t="s">
        <v>67</v>
      </c>
      <c r="L39" s="108"/>
      <c r="M39" s="18" t="s">
        <v>68</v>
      </c>
      <c r="N39" s="108"/>
      <c r="O39" s="153"/>
      <c r="P39" s="160">
        <v>34</v>
      </c>
      <c r="Q39" s="160" t="s">
        <v>61</v>
      </c>
    </row>
    <row r="40" spans="1:17" ht="39.75" customHeight="1" x14ac:dyDescent="0.3">
      <c r="A40" s="77"/>
      <c r="B40" s="77" t="s">
        <v>70</v>
      </c>
      <c r="C40" s="184" t="s">
        <v>71</v>
      </c>
      <c r="D40" s="139" t="s">
        <v>72</v>
      </c>
      <c r="E40" s="184" t="s">
        <v>73</v>
      </c>
      <c r="F40" s="139" t="s">
        <v>74</v>
      </c>
      <c r="G40" s="184" t="s">
        <v>75</v>
      </c>
      <c r="H40" s="139" t="s">
        <v>76</v>
      </c>
      <c r="I40" s="184" t="s">
        <v>77</v>
      </c>
      <c r="J40" s="139" t="s">
        <v>78</v>
      </c>
      <c r="K40" s="184" t="s">
        <v>79</v>
      </c>
      <c r="L40" s="139" t="s">
        <v>80</v>
      </c>
      <c r="M40" s="184" t="s">
        <v>81</v>
      </c>
      <c r="N40" s="139" t="s">
        <v>82</v>
      </c>
      <c r="O40" s="153"/>
      <c r="P40" s="104">
        <v>35</v>
      </c>
      <c r="Q40" s="117" t="s">
        <v>61</v>
      </c>
    </row>
    <row r="41" spans="1:17" ht="48" customHeight="1" x14ac:dyDescent="0.3">
      <c r="A41" s="209" t="s">
        <v>111</v>
      </c>
      <c r="B41" s="166" t="str">
        <f>' Description of PoDAPO Criteria'!B39</f>
        <v>Benefits to Field (Project)</v>
      </c>
      <c r="C41" s="85"/>
      <c r="D41" s="92"/>
      <c r="E41" s="11"/>
      <c r="F41" s="156"/>
      <c r="G41" s="11"/>
      <c r="H41" s="156">
        <v>3.45</v>
      </c>
      <c r="I41" s="11"/>
      <c r="J41" s="156"/>
      <c r="K41" s="11"/>
      <c r="L41" s="156"/>
      <c r="M41" s="32"/>
      <c r="N41" s="156"/>
      <c r="O41" s="21" t="str">
        <f>IF(OR((COUNTIF(D41:N41,"&gt;=0")&gt;1),(COUNT(D41:N41)=0)),"FALSE","OK")</f>
        <v>OK</v>
      </c>
      <c r="P41" s="104">
        <v>36</v>
      </c>
      <c r="Q41" s="117" t="s">
        <v>61</v>
      </c>
    </row>
    <row r="42" spans="1:17" ht="48" customHeight="1" x14ac:dyDescent="0.3">
      <c r="A42" s="195"/>
      <c r="B42" s="166" t="str">
        <f>' Description of PoDAPO Criteria'!B40</f>
        <v>Gains in Gaian Skillflexes (Professional)</v>
      </c>
      <c r="C42" s="85"/>
      <c r="D42" s="92"/>
      <c r="E42" s="11"/>
      <c r="F42" s="156"/>
      <c r="G42" s="11"/>
      <c r="H42" s="156">
        <v>3.45</v>
      </c>
      <c r="I42" s="11"/>
      <c r="J42" s="156"/>
      <c r="K42" s="11"/>
      <c r="L42" s="156"/>
      <c r="M42" s="175"/>
      <c r="N42" s="156"/>
      <c r="O42" s="21" t="str">
        <f>IF(OR((COUNTIF(D42:N42,"&gt;=0")&gt;1),(COUNT(D42:N42)=0)),"FALSE","OK")</f>
        <v>OK</v>
      </c>
      <c r="P42" s="104">
        <v>37</v>
      </c>
      <c r="Q42" s="117" t="s">
        <v>61</v>
      </c>
    </row>
    <row r="43" spans="1:17" ht="48" customHeight="1" x14ac:dyDescent="0.3">
      <c r="A43" s="195"/>
      <c r="B43" s="166" t="str">
        <f>' Description of PoDAPO Criteria'!B41</f>
        <v>Internal Growth &amp; Development (Personal)</v>
      </c>
      <c r="C43" s="85"/>
      <c r="D43" s="92"/>
      <c r="E43" s="11"/>
      <c r="F43" s="156"/>
      <c r="G43" s="11"/>
      <c r="H43" s="156">
        <v>3.45</v>
      </c>
      <c r="I43" s="11"/>
      <c r="J43" s="156"/>
      <c r="K43" s="11"/>
      <c r="L43" s="156"/>
      <c r="M43" s="175"/>
      <c r="N43" s="156"/>
      <c r="O43" s="21" t="str">
        <f>IF(OR((COUNTIF(D43:N43,"&gt;=0")&gt;1),(COUNT(D43:N43)=0)),"FALSE","OK")</f>
        <v>OK</v>
      </c>
      <c r="P43" s="104">
        <v>38</v>
      </c>
      <c r="Q43" s="117" t="s">
        <v>61</v>
      </c>
    </row>
    <row r="44" spans="1:17" ht="48" customHeight="1" x14ac:dyDescent="0.3">
      <c r="A44" s="195"/>
      <c r="B44" s="183" t="str">
        <f>' Description of PoDAPO Criteria'!B42</f>
        <v>Contributes to knowledge commons</v>
      </c>
      <c r="C44" s="10"/>
      <c r="D44" s="92"/>
      <c r="E44" s="78"/>
      <c r="F44" s="156"/>
      <c r="G44" s="78"/>
      <c r="H44" s="156">
        <v>3.45</v>
      </c>
      <c r="I44" s="78"/>
      <c r="J44" s="156"/>
      <c r="K44" s="78"/>
      <c r="L44" s="156"/>
      <c r="M44" s="61"/>
      <c r="N44" s="156"/>
      <c r="O44" s="21" t="str">
        <f>IF(OR((COUNTIF(D44:N44,"&gt;=0")&gt;1),(COUNT(D44:N44)=0)),"FALSE","OK")</f>
        <v>OK</v>
      </c>
      <c r="P44" s="104">
        <v>39</v>
      </c>
      <c r="Q44" s="117" t="s">
        <v>61</v>
      </c>
    </row>
    <row r="45" spans="1:17" ht="15.75" customHeight="1" x14ac:dyDescent="0.35">
      <c r="A45" s="150" t="s">
        <v>85</v>
      </c>
      <c r="B45" s="210" t="s">
        <v>109</v>
      </c>
      <c r="C45" s="211"/>
      <c r="D45" s="189"/>
      <c r="E45" s="189"/>
      <c r="F45" s="189"/>
      <c r="G45" s="189"/>
      <c r="H45" s="189"/>
      <c r="I45" s="189"/>
      <c r="J45" s="189"/>
      <c r="K45" s="189"/>
      <c r="L45" s="189"/>
      <c r="M45" s="189"/>
      <c r="N45" s="190"/>
      <c r="O45" s="121"/>
      <c r="P45" s="160">
        <v>39.5</v>
      </c>
      <c r="Q45" s="117" t="s">
        <v>96</v>
      </c>
    </row>
    <row r="46" spans="1:17" x14ac:dyDescent="0.35">
      <c r="A46" s="163">
        <f>((((((((((((((((((((((D41+D42)+D43)+D44)+F41)+F42)+F43)+F44)+H41)+H42)+H43)+H44)+J41)+J42)+J43)+J44)+L41)+L42)+L43)+L44)+N41)+N42)+N43)+N44</f>
        <v>13.8</v>
      </c>
      <c r="B46" s="195"/>
      <c r="C46" s="189"/>
      <c r="D46" s="189"/>
      <c r="E46" s="189"/>
      <c r="F46" s="189"/>
      <c r="G46" s="189"/>
      <c r="H46" s="189"/>
      <c r="I46" s="189"/>
      <c r="J46" s="189"/>
      <c r="K46" s="189"/>
      <c r="L46" s="189"/>
      <c r="M46" s="189"/>
      <c r="N46" s="190"/>
      <c r="O46" s="121"/>
      <c r="P46" s="104">
        <v>40</v>
      </c>
      <c r="Q46" s="117" t="s">
        <v>96</v>
      </c>
    </row>
    <row r="47" spans="1:17" ht="18.75" customHeight="1" x14ac:dyDescent="0.35">
      <c r="A47" s="98"/>
      <c r="B47" s="213" t="s">
        <v>97</v>
      </c>
      <c r="C47" s="189"/>
      <c r="D47" s="189"/>
      <c r="E47" s="189"/>
      <c r="F47" s="189"/>
      <c r="G47" s="189"/>
      <c r="H47" s="189"/>
      <c r="I47" s="189"/>
      <c r="J47" s="189"/>
      <c r="K47" s="189"/>
      <c r="L47" s="189"/>
      <c r="M47" s="189"/>
      <c r="N47" s="189"/>
      <c r="O47" s="64"/>
      <c r="P47" s="104">
        <v>41</v>
      </c>
      <c r="Q47" s="117" t="s">
        <v>96</v>
      </c>
    </row>
    <row r="48" spans="1:17" ht="37.5" customHeight="1" x14ac:dyDescent="0.3">
      <c r="A48" s="23" t="s">
        <v>98</v>
      </c>
      <c r="B48" s="4">
        <f>(((A14+A22)+A30)+A38)+A46</f>
        <v>69</v>
      </c>
      <c r="C48" s="214" t="s">
        <v>112</v>
      </c>
      <c r="D48" s="215"/>
      <c r="E48" s="189"/>
      <c r="F48" s="189"/>
      <c r="G48" s="189"/>
      <c r="H48" s="189"/>
      <c r="I48" s="189"/>
      <c r="J48" s="189"/>
      <c r="K48" s="189"/>
      <c r="L48" s="189"/>
      <c r="M48" s="189"/>
      <c r="N48" s="189"/>
      <c r="P48" s="104">
        <v>42</v>
      </c>
      <c r="Q48" s="117" t="s">
        <v>96</v>
      </c>
    </row>
    <row r="49" spans="1:17" ht="19.5" customHeight="1" x14ac:dyDescent="0.35">
      <c r="A49" s="76"/>
      <c r="B49" s="52"/>
      <c r="C49" s="195"/>
      <c r="D49" s="189"/>
      <c r="E49" s="189"/>
      <c r="F49" s="189"/>
      <c r="G49" s="189"/>
      <c r="H49" s="189"/>
      <c r="I49" s="189"/>
      <c r="J49" s="189"/>
      <c r="K49" s="189"/>
      <c r="L49" s="189"/>
      <c r="M49" s="189"/>
      <c r="N49" s="189"/>
      <c r="P49" s="160">
        <v>43</v>
      </c>
      <c r="Q49" s="160" t="s">
        <v>96</v>
      </c>
    </row>
    <row r="50" spans="1:17" ht="159" customHeight="1" x14ac:dyDescent="0.35">
      <c r="A50" s="23" t="s">
        <v>101</v>
      </c>
      <c r="B50" s="128" t="str">
        <f>VLOOKUP(B48,P4:Q107,2)</f>
        <v>C</v>
      </c>
      <c r="C50" s="195"/>
      <c r="D50" s="189"/>
      <c r="E50" s="189"/>
      <c r="F50" s="189"/>
      <c r="G50" s="189"/>
      <c r="H50" s="189"/>
      <c r="I50" s="189"/>
      <c r="J50" s="189"/>
      <c r="K50" s="189"/>
      <c r="L50" s="189"/>
      <c r="M50" s="189"/>
      <c r="N50" s="189"/>
      <c r="P50" s="104">
        <v>44</v>
      </c>
      <c r="Q50" s="117" t="s">
        <v>96</v>
      </c>
    </row>
    <row r="51" spans="1:17" ht="18.75" customHeight="1" x14ac:dyDescent="0.3">
      <c r="A51" s="17"/>
      <c r="B51" s="17"/>
      <c r="D51" s="17"/>
      <c r="E51" s="17"/>
      <c r="F51" s="17"/>
      <c r="G51" s="17"/>
      <c r="H51" s="17"/>
      <c r="I51" s="17"/>
      <c r="J51" s="17"/>
      <c r="K51" s="17"/>
      <c r="L51" s="17"/>
      <c r="M51" s="17"/>
      <c r="N51" s="17"/>
      <c r="P51" s="160">
        <v>45</v>
      </c>
      <c r="Q51" s="160" t="s">
        <v>96</v>
      </c>
    </row>
    <row r="52" spans="1:17" x14ac:dyDescent="0.35">
      <c r="A52" s="12"/>
      <c r="B52" s="132"/>
      <c r="C52" s="164"/>
      <c r="D52" s="8"/>
      <c r="E52" s="8"/>
      <c r="F52" s="8"/>
      <c r="G52" s="8"/>
      <c r="H52" s="8"/>
      <c r="I52" s="8"/>
      <c r="J52" s="8"/>
      <c r="K52" s="8"/>
      <c r="L52" s="8"/>
      <c r="M52" s="8"/>
      <c r="N52" s="8"/>
      <c r="P52" s="104">
        <v>49</v>
      </c>
      <c r="Q52" s="117" t="s">
        <v>96</v>
      </c>
    </row>
    <row r="53" spans="1:17" ht="16.5" x14ac:dyDescent="0.3">
      <c r="A53" s="178"/>
      <c r="B53" s="132"/>
      <c r="P53" s="160">
        <v>49.5</v>
      </c>
      <c r="Q53" s="160" t="s">
        <v>102</v>
      </c>
    </row>
    <row r="54" spans="1:17" ht="16.5" x14ac:dyDescent="0.3">
      <c r="B54" s="177"/>
      <c r="P54" s="104">
        <v>50</v>
      </c>
      <c r="Q54" s="117" t="s">
        <v>102</v>
      </c>
    </row>
    <row r="55" spans="1:17" ht="15" x14ac:dyDescent="0.3">
      <c r="P55" s="104">
        <v>51</v>
      </c>
      <c r="Q55" s="117" t="s">
        <v>102</v>
      </c>
    </row>
    <row r="56" spans="1:17" ht="15" x14ac:dyDescent="0.3">
      <c r="P56" s="104">
        <v>52</v>
      </c>
      <c r="Q56" s="117" t="s">
        <v>102</v>
      </c>
    </row>
    <row r="57" spans="1:17" ht="15" x14ac:dyDescent="0.3">
      <c r="P57" s="104">
        <v>53</v>
      </c>
      <c r="Q57" s="117" t="s">
        <v>102</v>
      </c>
    </row>
    <row r="58" spans="1:17" ht="15" x14ac:dyDescent="0.3">
      <c r="P58" s="160">
        <v>54</v>
      </c>
      <c r="Q58" s="160" t="s">
        <v>102</v>
      </c>
    </row>
    <row r="59" spans="1:17" ht="15" x14ac:dyDescent="0.3">
      <c r="P59" s="104">
        <v>55</v>
      </c>
      <c r="Q59" s="117" t="s">
        <v>102</v>
      </c>
    </row>
    <row r="60" spans="1:17" ht="15" x14ac:dyDescent="0.3">
      <c r="P60" s="104">
        <v>56</v>
      </c>
      <c r="Q60" s="117" t="s">
        <v>102</v>
      </c>
    </row>
    <row r="61" spans="1:17" ht="15" x14ac:dyDescent="0.3">
      <c r="P61" s="104">
        <v>57</v>
      </c>
      <c r="Q61" s="117" t="s">
        <v>102</v>
      </c>
    </row>
    <row r="62" spans="1:17" ht="15" x14ac:dyDescent="0.3">
      <c r="P62" s="104">
        <v>58</v>
      </c>
      <c r="Q62" s="117" t="s">
        <v>102</v>
      </c>
    </row>
    <row r="63" spans="1:17" ht="15" x14ac:dyDescent="0.3">
      <c r="P63" s="104">
        <v>59</v>
      </c>
      <c r="Q63" s="160" t="s">
        <v>102</v>
      </c>
    </row>
    <row r="64" spans="1:17" ht="15" x14ac:dyDescent="0.3">
      <c r="P64" s="117">
        <v>59.5</v>
      </c>
      <c r="Q64" s="117" t="s">
        <v>103</v>
      </c>
    </row>
    <row r="65" spans="16:17" ht="15" x14ac:dyDescent="0.3">
      <c r="P65" s="104">
        <v>60</v>
      </c>
      <c r="Q65" s="117" t="s">
        <v>103</v>
      </c>
    </row>
    <row r="66" spans="16:17" ht="15" x14ac:dyDescent="0.3">
      <c r="P66" s="104">
        <v>61</v>
      </c>
      <c r="Q66" s="117" t="s">
        <v>103</v>
      </c>
    </row>
    <row r="67" spans="16:17" ht="15" x14ac:dyDescent="0.3">
      <c r="P67" s="104">
        <v>62</v>
      </c>
      <c r="Q67" s="117" t="s">
        <v>103</v>
      </c>
    </row>
    <row r="68" spans="16:17" ht="15" x14ac:dyDescent="0.3">
      <c r="P68" s="104">
        <v>63</v>
      </c>
      <c r="Q68" s="117" t="s">
        <v>103</v>
      </c>
    </row>
    <row r="69" spans="16:17" ht="15" x14ac:dyDescent="0.3">
      <c r="P69" s="104">
        <v>64</v>
      </c>
      <c r="Q69" s="117" t="s">
        <v>103</v>
      </c>
    </row>
    <row r="70" spans="16:17" ht="15" x14ac:dyDescent="0.3">
      <c r="P70" s="104">
        <v>65</v>
      </c>
      <c r="Q70" s="117" t="s">
        <v>103</v>
      </c>
    </row>
    <row r="71" spans="16:17" ht="15" x14ac:dyDescent="0.3">
      <c r="P71" s="104">
        <v>66</v>
      </c>
      <c r="Q71" s="117" t="s">
        <v>103</v>
      </c>
    </row>
    <row r="72" spans="16:17" ht="15" x14ac:dyDescent="0.3">
      <c r="P72" s="104">
        <v>67</v>
      </c>
      <c r="Q72" s="117" t="s">
        <v>103</v>
      </c>
    </row>
    <row r="73" spans="16:17" ht="15" x14ac:dyDescent="0.3">
      <c r="P73" s="104">
        <v>68</v>
      </c>
      <c r="Q73" s="117" t="s">
        <v>103</v>
      </c>
    </row>
    <row r="74" spans="16:17" ht="15" x14ac:dyDescent="0.3">
      <c r="P74" s="104">
        <v>69</v>
      </c>
      <c r="Q74" s="117" t="s">
        <v>103</v>
      </c>
    </row>
    <row r="75" spans="16:17" ht="15" x14ac:dyDescent="0.3">
      <c r="P75" s="160">
        <v>69.5</v>
      </c>
      <c r="Q75" s="160" t="s">
        <v>104</v>
      </c>
    </row>
    <row r="76" spans="16:17" ht="15" x14ac:dyDescent="0.3">
      <c r="P76" s="104">
        <v>70</v>
      </c>
      <c r="Q76" s="117" t="s">
        <v>104</v>
      </c>
    </row>
    <row r="77" spans="16:17" ht="15" x14ac:dyDescent="0.3">
      <c r="P77" s="104">
        <v>71</v>
      </c>
      <c r="Q77" s="117" t="s">
        <v>104</v>
      </c>
    </row>
    <row r="78" spans="16:17" ht="15" x14ac:dyDescent="0.3">
      <c r="P78" s="104">
        <v>72</v>
      </c>
      <c r="Q78" s="117" t="s">
        <v>104</v>
      </c>
    </row>
    <row r="79" spans="16:17" ht="15" x14ac:dyDescent="0.3">
      <c r="P79" s="104">
        <v>73</v>
      </c>
      <c r="Q79" s="117" t="s">
        <v>104</v>
      </c>
    </row>
    <row r="80" spans="16:17" ht="15" x14ac:dyDescent="0.3">
      <c r="P80" s="104">
        <v>74</v>
      </c>
      <c r="Q80" s="117" t="s">
        <v>104</v>
      </c>
    </row>
    <row r="81" spans="16:17" ht="15" x14ac:dyDescent="0.3">
      <c r="P81" s="104">
        <v>75</v>
      </c>
      <c r="Q81" s="117" t="s">
        <v>104</v>
      </c>
    </row>
    <row r="82" spans="16:17" ht="15" x14ac:dyDescent="0.3">
      <c r="P82" s="104">
        <v>76</v>
      </c>
      <c r="Q82" s="117" t="s">
        <v>104</v>
      </c>
    </row>
    <row r="83" spans="16:17" ht="15" x14ac:dyDescent="0.3">
      <c r="P83" s="104">
        <v>77</v>
      </c>
      <c r="Q83" s="117" t="s">
        <v>104</v>
      </c>
    </row>
    <row r="84" spans="16:17" ht="15" x14ac:dyDescent="0.3">
      <c r="P84" s="104">
        <v>78</v>
      </c>
      <c r="Q84" s="117" t="s">
        <v>104</v>
      </c>
    </row>
    <row r="85" spans="16:17" ht="15" x14ac:dyDescent="0.3">
      <c r="P85" s="104">
        <v>79</v>
      </c>
      <c r="Q85" s="117" t="s">
        <v>104</v>
      </c>
    </row>
    <row r="86" spans="16:17" ht="15" x14ac:dyDescent="0.3">
      <c r="P86" s="160">
        <v>79.5</v>
      </c>
      <c r="Q86" s="160" t="s">
        <v>105</v>
      </c>
    </row>
    <row r="87" spans="16:17" ht="15" x14ac:dyDescent="0.3">
      <c r="P87" s="104">
        <v>80</v>
      </c>
      <c r="Q87" s="117" t="s">
        <v>105</v>
      </c>
    </row>
    <row r="88" spans="16:17" ht="15" x14ac:dyDescent="0.3">
      <c r="P88" s="104">
        <v>81</v>
      </c>
      <c r="Q88" s="117" t="s">
        <v>105</v>
      </c>
    </row>
    <row r="89" spans="16:17" ht="15" x14ac:dyDescent="0.3">
      <c r="P89" s="104">
        <v>82</v>
      </c>
      <c r="Q89" s="117" t="s">
        <v>105</v>
      </c>
    </row>
    <row r="90" spans="16:17" ht="15" x14ac:dyDescent="0.3">
      <c r="P90" s="104">
        <v>83</v>
      </c>
      <c r="Q90" s="117" t="s">
        <v>105</v>
      </c>
    </row>
    <row r="91" spans="16:17" ht="15" x14ac:dyDescent="0.3">
      <c r="P91" s="104">
        <v>84</v>
      </c>
      <c r="Q91" s="117" t="s">
        <v>105</v>
      </c>
    </row>
    <row r="92" spans="16:17" ht="15" x14ac:dyDescent="0.3">
      <c r="P92" s="104">
        <v>85</v>
      </c>
      <c r="Q92" s="117" t="s">
        <v>105</v>
      </c>
    </row>
    <row r="93" spans="16:17" ht="15" x14ac:dyDescent="0.3">
      <c r="P93" s="104">
        <v>86</v>
      </c>
      <c r="Q93" s="117" t="s">
        <v>105</v>
      </c>
    </row>
    <row r="94" spans="16:17" ht="15" x14ac:dyDescent="0.3">
      <c r="P94" s="104">
        <v>87</v>
      </c>
      <c r="Q94" s="117" t="s">
        <v>105</v>
      </c>
    </row>
    <row r="95" spans="16:17" ht="15" x14ac:dyDescent="0.3">
      <c r="P95" s="104">
        <v>88</v>
      </c>
      <c r="Q95" s="117" t="s">
        <v>105</v>
      </c>
    </row>
    <row r="96" spans="16:17" ht="15" x14ac:dyDescent="0.3">
      <c r="P96" s="104">
        <v>89</v>
      </c>
      <c r="Q96" s="117" t="s">
        <v>105</v>
      </c>
    </row>
    <row r="97" spans="16:17" ht="15" x14ac:dyDescent="0.3">
      <c r="P97" s="104">
        <v>90</v>
      </c>
      <c r="Q97" s="117" t="s">
        <v>105</v>
      </c>
    </row>
    <row r="98" spans="16:17" ht="15" x14ac:dyDescent="0.3">
      <c r="P98" s="104">
        <v>91</v>
      </c>
      <c r="Q98" s="117" t="s">
        <v>105</v>
      </c>
    </row>
    <row r="99" spans="16:17" ht="15" x14ac:dyDescent="0.3">
      <c r="P99" s="104">
        <v>92</v>
      </c>
      <c r="Q99" s="117" t="s">
        <v>105</v>
      </c>
    </row>
    <row r="100" spans="16:17" ht="15" x14ac:dyDescent="0.3">
      <c r="P100" s="104">
        <v>93</v>
      </c>
      <c r="Q100" s="117" t="s">
        <v>105</v>
      </c>
    </row>
    <row r="101" spans="16:17" ht="15" x14ac:dyDescent="0.3">
      <c r="P101" s="104">
        <v>94</v>
      </c>
      <c r="Q101" s="117" t="s">
        <v>105</v>
      </c>
    </row>
    <row r="102" spans="16:17" ht="15" x14ac:dyDescent="0.3">
      <c r="P102" s="104">
        <v>95</v>
      </c>
      <c r="Q102" s="117" t="s">
        <v>105</v>
      </c>
    </row>
    <row r="103" spans="16:17" ht="15" x14ac:dyDescent="0.3">
      <c r="P103" s="104">
        <v>96</v>
      </c>
      <c r="Q103" s="117" t="s">
        <v>105</v>
      </c>
    </row>
    <row r="104" spans="16:17" ht="15" x14ac:dyDescent="0.3">
      <c r="P104" s="160">
        <v>97</v>
      </c>
      <c r="Q104" s="117" t="s">
        <v>105</v>
      </c>
    </row>
    <row r="105" spans="16:17" ht="15" x14ac:dyDescent="0.3">
      <c r="P105" s="160">
        <v>98</v>
      </c>
      <c r="Q105" s="117" t="s">
        <v>105</v>
      </c>
    </row>
    <row r="106" spans="16:17" ht="15" x14ac:dyDescent="0.3">
      <c r="P106" s="160">
        <v>99</v>
      </c>
      <c r="Q106" s="117" t="s">
        <v>105</v>
      </c>
    </row>
    <row r="107" spans="16:17" ht="15" x14ac:dyDescent="0.3">
      <c r="P107" s="160">
        <v>100</v>
      </c>
      <c r="Q107" s="117" t="s">
        <v>105</v>
      </c>
    </row>
  </sheetData>
  <mergeCells count="26">
    <mergeCell ref="B47:N47"/>
    <mergeCell ref="C48:C50"/>
    <mergeCell ref="D48:N50"/>
    <mergeCell ref="A33:A36"/>
    <mergeCell ref="B37:B38"/>
    <mergeCell ref="C37:N38"/>
    <mergeCell ref="A41:A44"/>
    <mergeCell ref="B45:B46"/>
    <mergeCell ref="C45:N46"/>
    <mergeCell ref="A17:A20"/>
    <mergeCell ref="B21:B22"/>
    <mergeCell ref="C21:N22"/>
    <mergeCell ref="A25:A28"/>
    <mergeCell ref="B29:B30"/>
    <mergeCell ref="C29:N30"/>
    <mergeCell ref="A4:F4"/>
    <mergeCell ref="G4:J4"/>
    <mergeCell ref="A9:A12"/>
    <mergeCell ref="B13:B14"/>
    <mergeCell ref="C13:N14"/>
    <mergeCell ref="A1:L1"/>
    <mergeCell ref="A2:F2"/>
    <mergeCell ref="G2:J2"/>
    <mergeCell ref="K2:N2"/>
    <mergeCell ref="A3:F3"/>
    <mergeCell ref="G3:J3"/>
  </mergeCells>
  <conditionalFormatting sqref="A9 B9 C9 D9 E9 G9 I9 K9 M9 N9 P9 Q9 R9 S9 T9 U9 V9 W9 X9 Y9 Z9 AA9 AB9 AC9 AD9 B10 B11 B12 B17 D17 E17 G17 I17 K17 M17 N17 B18 B19 B20 D25 E25 G25 I25 K25 M25 N25 D33 E33 G33 I33 K33 M33 N33 D41 E41 G41 I41 K41 M41 N41">
    <cfRule type="cellIs" dxfId="3" priority="1" stopIfTrue="1" operator="lessThanOrEqual">
      <formula>5</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tabSelected="1" workbookViewId="0">
      <pane ySplit="6" topLeftCell="A7" activePane="bottomLeft" state="frozen"/>
      <selection pane="bottomLeft" activeCell="A7" sqref="A7"/>
    </sheetView>
  </sheetViews>
  <sheetFormatPr defaultColWidth="11.42578125" defaultRowHeight="18" customHeight="1" x14ac:dyDescent="0.2"/>
  <cols>
    <col min="1" max="1" width="14" customWidth="1"/>
    <col min="2" max="2" width="20.7109375" customWidth="1"/>
    <col min="3" max="3" width="18.7109375" customWidth="1"/>
    <col min="4" max="4" width="4" customWidth="1"/>
    <col min="5" max="5" width="13" customWidth="1"/>
    <col min="6" max="6" width="4" customWidth="1"/>
    <col min="7" max="7" width="13" customWidth="1"/>
    <col min="8" max="8" width="4" customWidth="1"/>
    <col min="9" max="9" width="13" customWidth="1"/>
    <col min="10" max="10" width="4" customWidth="1"/>
    <col min="11" max="11" width="13" customWidth="1"/>
    <col min="12" max="12" width="4" customWidth="1"/>
    <col min="13" max="13" width="12.5703125" customWidth="1"/>
    <col min="14" max="14" width="4" customWidth="1"/>
    <col min="15" max="15" width="11" customWidth="1"/>
    <col min="16" max="17" width="0" hidden="1"/>
    <col min="19" max="19" width="9.42578125" customWidth="1"/>
    <col min="20" max="25" width="0" hidden="1"/>
  </cols>
  <sheetData>
    <row r="1" spans="1:25" ht="19.5" customHeight="1" x14ac:dyDescent="0.35">
      <c r="A1" s="217" t="s">
        <v>113</v>
      </c>
      <c r="B1" s="187"/>
      <c r="C1" s="187"/>
      <c r="D1" s="187"/>
      <c r="E1" s="187"/>
      <c r="F1" s="187"/>
      <c r="G1" s="187"/>
      <c r="H1" s="187"/>
      <c r="I1" s="187"/>
      <c r="J1" s="187"/>
      <c r="K1" s="187"/>
      <c r="L1" s="187"/>
      <c r="M1" s="5"/>
      <c r="N1" s="5"/>
      <c r="O1" s="105" t="str">
        <f>'Output Packet (OP) Checklist'!$O$1</f>
        <v>Output Packet Workbook version 1.4.1 February 2009</v>
      </c>
    </row>
    <row r="2" spans="1:25" ht="16.5" customHeight="1" x14ac:dyDescent="0.3">
      <c r="A2" s="188" t="str">
        <f>'Output Packet (OP) Checklist'!A2:F2</f>
        <v>ASSOCIATE NAME: Patrick Padden</v>
      </c>
      <c r="B2" s="189"/>
      <c r="C2" s="189"/>
      <c r="D2" s="189"/>
      <c r="E2" s="189"/>
      <c r="F2" s="190"/>
      <c r="G2" s="208" t="str">
        <f>'Output Packet (OP) Checklist'!G2:K2</f>
        <v>OUTPUT PACKET NUMBER: 6</v>
      </c>
      <c r="H2" s="192"/>
      <c r="I2" s="192"/>
      <c r="J2" s="193"/>
      <c r="K2" s="191"/>
      <c r="L2" s="192"/>
      <c r="M2" s="192"/>
      <c r="N2" s="192"/>
      <c r="O2" s="171"/>
    </row>
    <row r="3" spans="1:25" ht="16.5" customHeight="1" x14ac:dyDescent="0.3">
      <c r="A3" s="188" t="str">
        <f>'Output Packet (OP) Checklist'!A3:F3</f>
        <v>OUTPUT REVIEWER:Valerie Seitz</v>
      </c>
      <c r="B3" s="189"/>
      <c r="C3" s="189"/>
      <c r="D3" s="189"/>
      <c r="E3" s="189"/>
      <c r="F3" s="190"/>
      <c r="G3" s="196" t="str">
        <f>'Output Packet (OP) Checklist'!G3:K3</f>
        <v>DATE SUBMITTED:  Feb 28 2013</v>
      </c>
      <c r="H3" s="195"/>
      <c r="I3" s="195"/>
      <c r="J3" s="197"/>
      <c r="K3" s="89"/>
      <c r="L3" s="66"/>
      <c r="M3" s="66"/>
      <c r="N3" s="66"/>
      <c r="O3" s="171"/>
    </row>
    <row r="4" spans="1:25" ht="16.5" customHeight="1" x14ac:dyDescent="0.25">
      <c r="A4" s="188" t="str">
        <f>'Output Packet (OP) Checklist'!A4:F4</f>
        <v>PEER REVIEWER: Gina Bacigalupo Zappia</v>
      </c>
      <c r="B4" s="189"/>
      <c r="C4" s="189"/>
      <c r="D4" s="189"/>
      <c r="E4" s="189"/>
      <c r="F4" s="190"/>
      <c r="G4" s="198" t="str">
        <f>'Output Packet (OP) Checklist'!G4:K4</f>
        <v>ORIENTATION VENUE: RDI</v>
      </c>
      <c r="H4" s="187"/>
      <c r="I4" s="187"/>
      <c r="J4" s="199"/>
      <c r="K4" s="158"/>
      <c r="L4" s="110"/>
      <c r="M4" s="51"/>
      <c r="N4" s="110"/>
      <c r="O4" s="171"/>
      <c r="P4" s="70">
        <v>1</v>
      </c>
      <c r="Q4" s="49" t="s">
        <v>61</v>
      </c>
    </row>
    <row r="5" spans="1:25" ht="16.5" customHeight="1" x14ac:dyDescent="0.35">
      <c r="A5" s="43" t="s">
        <v>8</v>
      </c>
      <c r="B5" s="147"/>
      <c r="C5" s="138"/>
      <c r="D5" s="35"/>
      <c r="E5" s="35"/>
      <c r="F5" s="35"/>
      <c r="G5" s="147"/>
      <c r="H5" s="123"/>
      <c r="I5" s="123"/>
      <c r="J5" s="123"/>
      <c r="K5" s="141"/>
      <c r="L5" s="141"/>
      <c r="M5" s="90"/>
      <c r="N5" s="141"/>
      <c r="O5" s="173"/>
      <c r="P5" s="159"/>
      <c r="Q5" s="120"/>
    </row>
    <row r="6" spans="1:25" ht="16.5" customHeight="1" x14ac:dyDescent="0.35">
      <c r="A6" s="125" t="s">
        <v>62</v>
      </c>
      <c r="B6" s="34"/>
      <c r="C6" s="122"/>
      <c r="D6" s="145"/>
      <c r="E6" s="145"/>
      <c r="F6" s="145"/>
      <c r="G6" s="34"/>
      <c r="H6" s="66"/>
      <c r="I6" s="66"/>
      <c r="J6" s="66"/>
      <c r="K6" s="141"/>
      <c r="L6" s="141"/>
      <c r="M6" s="90"/>
      <c r="N6" s="141"/>
      <c r="O6" s="173"/>
      <c r="P6" s="159"/>
      <c r="Q6" s="120"/>
    </row>
    <row r="7" spans="1:25" ht="15" customHeight="1" x14ac:dyDescent="0.3">
      <c r="A7" s="172"/>
      <c r="B7" s="28"/>
      <c r="C7" s="129"/>
      <c r="D7" s="88"/>
      <c r="E7" s="88"/>
      <c r="F7" s="127"/>
      <c r="G7" s="127"/>
      <c r="H7" s="127"/>
      <c r="I7" s="127"/>
      <c r="J7" s="127"/>
      <c r="K7" s="127"/>
      <c r="L7" s="20"/>
      <c r="M7" s="127"/>
      <c r="N7" s="20"/>
      <c r="P7" s="104">
        <v>2</v>
      </c>
      <c r="Q7" s="117" t="s">
        <v>61</v>
      </c>
    </row>
    <row r="8" spans="1:25" ht="42" customHeight="1" x14ac:dyDescent="0.3">
      <c r="A8" s="77"/>
      <c r="B8" s="77" t="s">
        <v>70</v>
      </c>
      <c r="C8" s="25"/>
      <c r="D8" s="218"/>
      <c r="E8" s="189"/>
      <c r="F8" s="189"/>
      <c r="G8" s="189"/>
      <c r="H8" s="189"/>
      <c r="I8" s="189"/>
      <c r="J8" s="189"/>
      <c r="K8" s="189"/>
      <c r="L8" s="189"/>
      <c r="M8" s="189"/>
      <c r="N8" s="190"/>
      <c r="O8" s="99"/>
      <c r="P8" s="104">
        <v>3</v>
      </c>
      <c r="Q8" s="117" t="s">
        <v>61</v>
      </c>
    </row>
    <row r="9" spans="1:25" ht="48" customHeight="1" x14ac:dyDescent="0.3">
      <c r="A9" s="209" t="s">
        <v>108</v>
      </c>
      <c r="B9" s="166" t="str">
        <f>' Description of PoDAPO Criteria'!B7</f>
        <v>Editing, shape, size</v>
      </c>
      <c r="C9" s="25" t="s">
        <v>114</v>
      </c>
      <c r="D9" s="219" t="s">
        <v>115</v>
      </c>
      <c r="E9" s="189"/>
      <c r="F9" s="189"/>
      <c r="G9" s="189"/>
      <c r="H9" s="189"/>
      <c r="I9" s="189"/>
      <c r="J9" s="189"/>
      <c r="K9" s="189"/>
      <c r="L9" s="189"/>
      <c r="M9" s="189"/>
      <c r="N9" s="190"/>
      <c r="O9" s="99"/>
      <c r="P9" s="104">
        <v>4</v>
      </c>
      <c r="Q9" s="117" t="s">
        <v>61</v>
      </c>
      <c r="R9" s="155"/>
      <c r="S9" s="155"/>
      <c r="T9" s="155">
        <v>5</v>
      </c>
      <c r="U9" s="155">
        <v>3.95</v>
      </c>
      <c r="V9" s="155">
        <v>3.45</v>
      </c>
      <c r="W9" s="155">
        <v>2.95</v>
      </c>
      <c r="X9" s="155">
        <v>2.4500000000000002</v>
      </c>
      <c r="Y9" s="155">
        <v>1.95</v>
      </c>
    </row>
    <row r="10" spans="1:25" ht="46.5" customHeight="1" x14ac:dyDescent="0.3">
      <c r="A10" s="195"/>
      <c r="B10" s="166" t="str">
        <f>' Description of PoDAPO Criteria'!B8</f>
        <v>Mix of media, genres and styles</v>
      </c>
      <c r="C10" s="25" t="s">
        <v>114</v>
      </c>
      <c r="D10" s="219" t="s">
        <v>116</v>
      </c>
      <c r="E10" s="189"/>
      <c r="F10" s="189"/>
      <c r="G10" s="189"/>
      <c r="H10" s="189"/>
      <c r="I10" s="189"/>
      <c r="J10" s="189"/>
      <c r="K10" s="189"/>
      <c r="L10" s="189"/>
      <c r="M10" s="189"/>
      <c r="N10" s="190"/>
      <c r="O10" s="99"/>
      <c r="P10" s="104">
        <v>5</v>
      </c>
      <c r="Q10" s="117" t="s">
        <v>61</v>
      </c>
      <c r="T10" s="155">
        <v>4.5</v>
      </c>
      <c r="U10" s="155">
        <v>3.5</v>
      </c>
      <c r="V10" s="155">
        <v>3</v>
      </c>
      <c r="W10" s="155">
        <v>2.5</v>
      </c>
      <c r="X10" s="155">
        <v>2</v>
      </c>
      <c r="Y10" s="155">
        <v>0</v>
      </c>
    </row>
    <row r="11" spans="1:25" ht="48" customHeight="1" x14ac:dyDescent="0.3">
      <c r="A11" s="195"/>
      <c r="B11" s="166" t="str">
        <f>' Description of PoDAPO Criteria'!B9</f>
        <v>Structure, flow and use of illustrations and examples</v>
      </c>
      <c r="C11" s="25" t="s">
        <v>114</v>
      </c>
      <c r="D11" s="219" t="s">
        <v>117</v>
      </c>
      <c r="E11" s="189"/>
      <c r="F11" s="189"/>
      <c r="G11" s="189"/>
      <c r="H11" s="189"/>
      <c r="I11" s="189"/>
      <c r="J11" s="189"/>
      <c r="K11" s="189"/>
      <c r="L11" s="189"/>
      <c r="M11" s="189"/>
      <c r="N11" s="190"/>
      <c r="O11" s="99"/>
      <c r="P11" s="104">
        <v>6</v>
      </c>
      <c r="Q11" s="117" t="s">
        <v>61</v>
      </c>
      <c r="T11" s="155">
        <v>4</v>
      </c>
    </row>
    <row r="12" spans="1:25" ht="54" customHeight="1" x14ac:dyDescent="0.3">
      <c r="A12" s="195"/>
      <c r="B12" s="183" t="str">
        <f>' Description of PoDAPO Criteria'!B10</f>
        <v>Management of Output Packet Creation</v>
      </c>
      <c r="C12" s="181" t="s">
        <v>114</v>
      </c>
      <c r="D12" s="219" t="s">
        <v>118</v>
      </c>
      <c r="E12" s="189"/>
      <c r="F12" s="189"/>
      <c r="G12" s="189"/>
      <c r="H12" s="189"/>
      <c r="I12" s="189"/>
      <c r="J12" s="189"/>
      <c r="K12" s="189"/>
      <c r="L12" s="189"/>
      <c r="M12" s="189"/>
      <c r="N12" s="190"/>
      <c r="O12" s="99"/>
      <c r="P12" s="104">
        <v>7</v>
      </c>
      <c r="Q12" s="117" t="s">
        <v>61</v>
      </c>
    </row>
    <row r="13" spans="1:25" ht="16.5" customHeight="1" x14ac:dyDescent="0.3">
      <c r="A13" s="44"/>
      <c r="B13" s="220" t="s">
        <v>119</v>
      </c>
      <c r="C13" s="211" t="s">
        <v>120</v>
      </c>
      <c r="D13" s="189"/>
      <c r="E13" s="189"/>
      <c r="F13" s="189"/>
      <c r="G13" s="189"/>
      <c r="H13" s="189"/>
      <c r="I13" s="189"/>
      <c r="J13" s="189"/>
      <c r="K13" s="189"/>
      <c r="L13" s="189"/>
      <c r="M13" s="189"/>
      <c r="N13" s="190"/>
      <c r="O13" s="99"/>
      <c r="P13" s="104">
        <v>8</v>
      </c>
      <c r="Q13" s="117" t="s">
        <v>61</v>
      </c>
    </row>
    <row r="14" spans="1:25" ht="16.5" customHeight="1" x14ac:dyDescent="0.3">
      <c r="A14" s="44"/>
      <c r="B14" s="195"/>
      <c r="C14" s="189"/>
      <c r="D14" s="189"/>
      <c r="E14" s="189"/>
      <c r="F14" s="189"/>
      <c r="G14" s="189"/>
      <c r="H14" s="189"/>
      <c r="I14" s="189"/>
      <c r="J14" s="189"/>
      <c r="K14" s="189"/>
      <c r="L14" s="189"/>
      <c r="M14" s="189"/>
      <c r="N14" s="190"/>
      <c r="O14" s="99"/>
      <c r="P14" s="104">
        <v>9</v>
      </c>
      <c r="Q14" s="117" t="s">
        <v>61</v>
      </c>
    </row>
    <row r="15" spans="1:25" ht="15" customHeight="1" x14ac:dyDescent="0.3">
      <c r="B15" s="109"/>
      <c r="C15" s="135"/>
      <c r="D15" s="135"/>
      <c r="E15" s="135"/>
      <c r="F15" s="135"/>
      <c r="G15" s="135"/>
      <c r="H15" s="135"/>
      <c r="I15" s="135"/>
      <c r="J15" s="135"/>
      <c r="K15" s="135"/>
      <c r="L15" s="135"/>
      <c r="M15" s="135"/>
      <c r="N15" s="135"/>
      <c r="P15" s="104">
        <v>10</v>
      </c>
      <c r="Q15" s="117" t="s">
        <v>61</v>
      </c>
    </row>
    <row r="16" spans="1:25" ht="39.75" customHeight="1" x14ac:dyDescent="0.3">
      <c r="A16" s="77"/>
      <c r="B16" s="77" t="s">
        <v>70</v>
      </c>
      <c r="C16" s="65"/>
      <c r="D16" s="15"/>
      <c r="E16" s="15"/>
      <c r="F16" s="15"/>
      <c r="G16" s="15"/>
      <c r="H16" s="15"/>
      <c r="I16" s="15"/>
      <c r="J16" s="15"/>
      <c r="K16" s="15"/>
      <c r="L16" s="15"/>
      <c r="M16" s="15"/>
      <c r="N16" s="15"/>
      <c r="P16" s="104">
        <v>11</v>
      </c>
      <c r="Q16" s="117" t="s">
        <v>61</v>
      </c>
    </row>
    <row r="17" spans="1:17" ht="45" customHeight="1" x14ac:dyDescent="0.3">
      <c r="A17" s="209" t="s">
        <v>88</v>
      </c>
      <c r="B17" s="166" t="str">
        <f>' Description of PoDAPO Criteria'!B15</f>
        <v>Articulation of Approach</v>
      </c>
      <c r="C17" s="25" t="s">
        <v>114</v>
      </c>
      <c r="D17" s="219" t="s">
        <v>121</v>
      </c>
      <c r="E17" s="189"/>
      <c r="F17" s="189"/>
      <c r="G17" s="189"/>
      <c r="H17" s="189"/>
      <c r="I17" s="189"/>
      <c r="J17" s="189"/>
      <c r="K17" s="189"/>
      <c r="L17" s="189"/>
      <c r="M17" s="189"/>
      <c r="N17" s="190"/>
      <c r="O17" s="99"/>
      <c r="P17" s="104">
        <v>12</v>
      </c>
      <c r="Q17" s="117" t="s">
        <v>61</v>
      </c>
    </row>
    <row r="18" spans="1:17" ht="45" customHeight="1" x14ac:dyDescent="0.3">
      <c r="A18" s="195"/>
      <c r="B18" s="166" t="str">
        <f>' Description of PoDAPO Criteria'!B16</f>
        <v>Project</v>
      </c>
      <c r="C18" s="25" t="s">
        <v>114</v>
      </c>
      <c r="D18" s="219" t="s">
        <v>122</v>
      </c>
      <c r="E18" s="189"/>
      <c r="F18" s="189"/>
      <c r="G18" s="189"/>
      <c r="H18" s="189"/>
      <c r="I18" s="189"/>
      <c r="J18" s="189"/>
      <c r="K18" s="189"/>
      <c r="L18" s="189"/>
      <c r="M18" s="189"/>
      <c r="N18" s="190"/>
      <c r="O18" s="99"/>
      <c r="P18" s="104">
        <v>13</v>
      </c>
      <c r="Q18" s="117" t="s">
        <v>61</v>
      </c>
    </row>
    <row r="19" spans="1:17" ht="45" customHeight="1" x14ac:dyDescent="0.3">
      <c r="A19" s="195"/>
      <c r="B19" s="166" t="str">
        <f>' Description of PoDAPO Criteria'!B17</f>
        <v>Output Packet</v>
      </c>
      <c r="C19" s="25" t="s">
        <v>114</v>
      </c>
      <c r="D19" s="219" t="s">
        <v>123</v>
      </c>
      <c r="E19" s="189"/>
      <c r="F19" s="189"/>
      <c r="G19" s="189"/>
      <c r="H19" s="189"/>
      <c r="I19" s="189"/>
      <c r="J19" s="189"/>
      <c r="K19" s="189"/>
      <c r="L19" s="189"/>
      <c r="M19" s="189"/>
      <c r="N19" s="190"/>
      <c r="O19" s="99"/>
      <c r="P19" s="104">
        <v>14</v>
      </c>
      <c r="Q19" s="117" t="s">
        <v>61</v>
      </c>
    </row>
    <row r="20" spans="1:17" ht="52.5" customHeight="1" x14ac:dyDescent="0.3">
      <c r="A20" s="195"/>
      <c r="B20" s="183" t="str">
        <f>' Description of PoDAPO Criteria'!B18</f>
        <v>Critical Evaluation &amp; Thinking</v>
      </c>
      <c r="C20" s="181" t="s">
        <v>114</v>
      </c>
      <c r="D20" s="219" t="s">
        <v>124</v>
      </c>
      <c r="E20" s="189"/>
      <c r="F20" s="189"/>
      <c r="G20" s="189"/>
      <c r="H20" s="189"/>
      <c r="I20" s="189"/>
      <c r="J20" s="189"/>
      <c r="K20" s="189"/>
      <c r="L20" s="189"/>
      <c r="M20" s="189"/>
      <c r="N20" s="190"/>
      <c r="O20" s="99"/>
      <c r="P20" s="104">
        <v>15</v>
      </c>
      <c r="Q20" s="117" t="s">
        <v>61</v>
      </c>
    </row>
    <row r="21" spans="1:17" ht="15" customHeight="1" x14ac:dyDescent="0.3">
      <c r="A21" s="44"/>
      <c r="B21" s="220" t="s">
        <v>119</v>
      </c>
      <c r="C21" s="211"/>
      <c r="D21" s="189"/>
      <c r="E21" s="189"/>
      <c r="F21" s="189"/>
      <c r="G21" s="189"/>
      <c r="H21" s="189"/>
      <c r="I21" s="189"/>
      <c r="J21" s="189"/>
      <c r="K21" s="189"/>
      <c r="L21" s="189"/>
      <c r="M21" s="189"/>
      <c r="N21" s="190"/>
      <c r="O21" s="99"/>
      <c r="P21" s="104">
        <v>16</v>
      </c>
      <c r="Q21" s="117" t="s">
        <v>61</v>
      </c>
    </row>
    <row r="22" spans="1:17" ht="16.5" customHeight="1" x14ac:dyDescent="0.3">
      <c r="A22" s="44"/>
      <c r="B22" s="195"/>
      <c r="C22" s="189"/>
      <c r="D22" s="189"/>
      <c r="E22" s="189"/>
      <c r="F22" s="189"/>
      <c r="G22" s="189"/>
      <c r="H22" s="189"/>
      <c r="I22" s="189"/>
      <c r="J22" s="189"/>
      <c r="K22" s="189"/>
      <c r="L22" s="189"/>
      <c r="M22" s="189"/>
      <c r="N22" s="190"/>
      <c r="O22" s="99"/>
      <c r="P22" s="104">
        <v>17</v>
      </c>
      <c r="Q22" s="117" t="s">
        <v>61</v>
      </c>
    </row>
    <row r="23" spans="1:17" ht="15" customHeight="1" x14ac:dyDescent="0.3">
      <c r="B23" s="109"/>
      <c r="C23" s="135"/>
      <c r="D23" s="135"/>
      <c r="E23" s="135"/>
      <c r="F23" s="135"/>
      <c r="G23" s="135"/>
      <c r="H23" s="135"/>
      <c r="I23" s="135"/>
      <c r="J23" s="135"/>
      <c r="K23" s="135"/>
      <c r="L23" s="135"/>
      <c r="M23" s="135"/>
      <c r="N23" s="135"/>
      <c r="P23" s="104">
        <v>18</v>
      </c>
      <c r="Q23" s="117" t="s">
        <v>61</v>
      </c>
    </row>
    <row r="24" spans="1:17" ht="39.75" customHeight="1" x14ac:dyDescent="0.3">
      <c r="A24" s="77"/>
      <c r="B24" s="77" t="s">
        <v>70</v>
      </c>
      <c r="C24" s="65"/>
      <c r="D24" s="15"/>
      <c r="E24" s="15"/>
      <c r="F24" s="15"/>
      <c r="G24" s="15"/>
      <c r="H24" s="15"/>
      <c r="I24" s="15"/>
      <c r="J24" s="15"/>
      <c r="K24" s="15"/>
      <c r="L24" s="15"/>
      <c r="M24" s="15"/>
      <c r="N24" s="15"/>
      <c r="P24" s="104">
        <v>19</v>
      </c>
      <c r="Q24" s="117" t="s">
        <v>61</v>
      </c>
    </row>
    <row r="25" spans="1:17" ht="48" customHeight="1" x14ac:dyDescent="0.3">
      <c r="A25" s="216" t="s">
        <v>125</v>
      </c>
      <c r="B25" s="166" t="str">
        <f>' Description of PoDAPO Criteria'!B23</f>
        <v>Concrete Experience (Awareness in action)</v>
      </c>
      <c r="C25" s="25" t="s">
        <v>114</v>
      </c>
      <c r="D25" s="219" t="s">
        <v>126</v>
      </c>
      <c r="E25" s="189"/>
      <c r="F25" s="189"/>
      <c r="G25" s="189"/>
      <c r="H25" s="189"/>
      <c r="I25" s="189"/>
      <c r="J25" s="189"/>
      <c r="K25" s="189"/>
      <c r="L25" s="189"/>
      <c r="M25" s="189"/>
      <c r="N25" s="190"/>
      <c r="O25" s="99"/>
      <c r="P25" s="104">
        <v>20</v>
      </c>
      <c r="Q25" s="117" t="s">
        <v>61</v>
      </c>
    </row>
    <row r="26" spans="1:17" ht="48" customHeight="1" x14ac:dyDescent="0.3">
      <c r="A26" s="195"/>
      <c r="B26" s="166" t="str">
        <f>' Description of PoDAPO Criteria'!B24</f>
        <v>Reflective Observation (Appraisal of action outcomes)</v>
      </c>
      <c r="C26" s="25" t="s">
        <v>114</v>
      </c>
      <c r="D26" s="219" t="s">
        <v>127</v>
      </c>
      <c r="E26" s="189"/>
      <c r="F26" s="189"/>
      <c r="G26" s="189"/>
      <c r="H26" s="189"/>
      <c r="I26" s="189"/>
      <c r="J26" s="189"/>
      <c r="K26" s="189"/>
      <c r="L26" s="189"/>
      <c r="M26" s="189"/>
      <c r="N26" s="190"/>
      <c r="O26" s="99"/>
      <c r="P26" s="104">
        <v>21</v>
      </c>
      <c r="Q26" s="117" t="s">
        <v>61</v>
      </c>
    </row>
    <row r="27" spans="1:17" ht="43.5" customHeight="1" x14ac:dyDescent="0.3">
      <c r="A27" s="195"/>
      <c r="B27" s="166" t="str">
        <f>' Description of PoDAPO Criteria'!B25</f>
        <v>Abstract Conceptualisation (Use of myths, metaphors, models, theory and research)</v>
      </c>
      <c r="C27" s="25" t="s">
        <v>114</v>
      </c>
      <c r="D27" s="219" t="s">
        <v>128</v>
      </c>
      <c r="E27" s="189"/>
      <c r="F27" s="189"/>
      <c r="G27" s="189"/>
      <c r="H27" s="189"/>
      <c r="I27" s="189"/>
      <c r="J27" s="189"/>
      <c r="K27" s="189"/>
      <c r="L27" s="189"/>
      <c r="M27" s="189"/>
      <c r="N27" s="190"/>
      <c r="O27" s="99"/>
      <c r="P27" s="104">
        <v>22</v>
      </c>
      <c r="Q27" s="117" t="s">
        <v>61</v>
      </c>
    </row>
    <row r="28" spans="1:17" ht="48" customHeight="1" x14ac:dyDescent="0.3">
      <c r="A28" s="195"/>
      <c r="B28" s="183" t="str">
        <f>' Description of PoDAPO Criteria'!B26</f>
        <v>Active Experimentation     (Use of piloting and trails)</v>
      </c>
      <c r="C28" s="181" t="s">
        <v>114</v>
      </c>
      <c r="D28" s="219" t="s">
        <v>129</v>
      </c>
      <c r="E28" s="189"/>
      <c r="F28" s="189"/>
      <c r="G28" s="189"/>
      <c r="H28" s="189"/>
      <c r="I28" s="189"/>
      <c r="J28" s="189"/>
      <c r="K28" s="189"/>
      <c r="L28" s="189"/>
      <c r="M28" s="189"/>
      <c r="N28" s="190"/>
      <c r="O28" s="99"/>
      <c r="P28" s="104">
        <v>23</v>
      </c>
      <c r="Q28" s="117" t="s">
        <v>61</v>
      </c>
    </row>
    <row r="29" spans="1:17" ht="15" customHeight="1" x14ac:dyDescent="0.3">
      <c r="A29" s="44"/>
      <c r="B29" s="220" t="s">
        <v>119</v>
      </c>
      <c r="C29" s="211"/>
      <c r="D29" s="189"/>
      <c r="E29" s="189"/>
      <c r="F29" s="189"/>
      <c r="G29" s="189"/>
      <c r="H29" s="189"/>
      <c r="I29" s="189"/>
      <c r="J29" s="189"/>
      <c r="K29" s="189"/>
      <c r="L29" s="189"/>
      <c r="M29" s="189"/>
      <c r="N29" s="190"/>
      <c r="O29" s="99"/>
      <c r="P29" s="104">
        <v>24</v>
      </c>
      <c r="Q29" s="117" t="s">
        <v>61</v>
      </c>
    </row>
    <row r="30" spans="1:17" ht="16.5" customHeight="1" x14ac:dyDescent="0.3">
      <c r="A30" s="44"/>
      <c r="B30" s="195"/>
      <c r="C30" s="189"/>
      <c r="D30" s="189"/>
      <c r="E30" s="189"/>
      <c r="F30" s="189"/>
      <c r="G30" s="189"/>
      <c r="H30" s="189"/>
      <c r="I30" s="189"/>
      <c r="J30" s="189"/>
      <c r="K30" s="189"/>
      <c r="L30" s="189"/>
      <c r="M30" s="189"/>
      <c r="N30" s="190"/>
      <c r="O30" s="99"/>
      <c r="P30" s="104">
        <v>25</v>
      </c>
      <c r="Q30" s="117" t="s">
        <v>61</v>
      </c>
    </row>
    <row r="31" spans="1:17" ht="16.5" customHeight="1" x14ac:dyDescent="0.3">
      <c r="B31" s="109"/>
      <c r="C31" s="135"/>
      <c r="D31" s="14"/>
      <c r="E31" s="14"/>
      <c r="F31" s="14"/>
      <c r="G31" s="14"/>
      <c r="H31" s="14"/>
      <c r="I31" s="14"/>
      <c r="J31" s="14"/>
      <c r="K31" s="14"/>
      <c r="L31" s="14"/>
      <c r="M31" s="14"/>
      <c r="N31" s="14"/>
      <c r="P31" s="104">
        <v>26</v>
      </c>
      <c r="Q31" s="117" t="s">
        <v>61</v>
      </c>
    </row>
    <row r="32" spans="1:17" ht="39.75" customHeight="1" x14ac:dyDescent="0.3">
      <c r="A32" s="77"/>
      <c r="B32" s="77" t="s">
        <v>70</v>
      </c>
      <c r="C32" s="25" t="s">
        <v>114</v>
      </c>
      <c r="D32" s="219"/>
      <c r="E32" s="189"/>
      <c r="F32" s="189"/>
      <c r="G32" s="189"/>
      <c r="H32" s="189"/>
      <c r="I32" s="189"/>
      <c r="J32" s="189"/>
      <c r="K32" s="189"/>
      <c r="L32" s="189"/>
      <c r="M32" s="189"/>
      <c r="N32" s="190"/>
      <c r="O32" s="99"/>
      <c r="P32" s="104">
        <v>27</v>
      </c>
      <c r="Q32" s="117" t="s">
        <v>61</v>
      </c>
    </row>
    <row r="33" spans="1:17" ht="48" customHeight="1" x14ac:dyDescent="0.3">
      <c r="A33" s="209" t="s">
        <v>92</v>
      </c>
      <c r="B33" s="166" t="str">
        <f>' Description of PoDAPO Criteria'!B31</f>
        <v>Project management OF PROJECT</v>
      </c>
      <c r="C33" s="25" t="s">
        <v>114</v>
      </c>
      <c r="D33" s="219" t="s">
        <v>130</v>
      </c>
      <c r="E33" s="189"/>
      <c r="F33" s="189"/>
      <c r="G33" s="189"/>
      <c r="H33" s="189"/>
      <c r="I33" s="189"/>
      <c r="J33" s="189"/>
      <c r="K33" s="189"/>
      <c r="L33" s="189"/>
      <c r="M33" s="189"/>
      <c r="N33" s="190"/>
      <c r="O33" s="99"/>
      <c r="P33" s="104">
        <v>28</v>
      </c>
      <c r="Q33" s="117" t="s">
        <v>61</v>
      </c>
    </row>
    <row r="34" spans="1:17" ht="48" customHeight="1" x14ac:dyDescent="0.3">
      <c r="A34" s="195"/>
      <c r="B34" s="166" t="str">
        <f>' Description of PoDAPO Criteria'!B32</f>
        <v>Gains in Competence and attention FOR PROJECT AND OUTPUT</v>
      </c>
      <c r="C34" s="25" t="s">
        <v>114</v>
      </c>
      <c r="D34" s="219" t="s">
        <v>131</v>
      </c>
      <c r="E34" s="189"/>
      <c r="F34" s="189"/>
      <c r="G34" s="189"/>
      <c r="H34" s="189"/>
      <c r="I34" s="189"/>
      <c r="J34" s="189"/>
      <c r="K34" s="189"/>
      <c r="L34" s="189"/>
      <c r="M34" s="189"/>
      <c r="N34" s="190"/>
      <c r="O34" s="99"/>
      <c r="P34" s="104">
        <v>29</v>
      </c>
      <c r="Q34" s="117" t="s">
        <v>61</v>
      </c>
    </row>
    <row r="35" spans="1:17" ht="48" customHeight="1" x14ac:dyDescent="0.3">
      <c r="A35" s="195"/>
      <c r="B35" s="166" t="str">
        <f>' Description of PoDAPO Criteria'!B33</f>
        <v>Collaboration - Engaging with peers and advisors</v>
      </c>
      <c r="C35" s="25" t="s">
        <v>114</v>
      </c>
      <c r="D35" s="219" t="s">
        <v>132</v>
      </c>
      <c r="E35" s="189"/>
      <c r="F35" s="189"/>
      <c r="G35" s="189"/>
      <c r="H35" s="189"/>
      <c r="I35" s="189"/>
      <c r="J35" s="189"/>
      <c r="K35" s="189"/>
      <c r="L35" s="189"/>
      <c r="M35" s="189"/>
      <c r="N35" s="190"/>
      <c r="O35" s="99"/>
      <c r="P35" s="104">
        <v>30</v>
      </c>
      <c r="Q35" s="117" t="s">
        <v>61</v>
      </c>
    </row>
    <row r="36" spans="1:17" ht="48" customHeight="1" x14ac:dyDescent="0.3">
      <c r="A36" s="195"/>
      <c r="B36" s="183" t="str">
        <f>' Description of PoDAPO Criteria'!B34</f>
        <v>Leadership and delegation in Project AND/OR Output</v>
      </c>
      <c r="C36" s="181" t="s">
        <v>114</v>
      </c>
      <c r="D36" s="219" t="s">
        <v>133</v>
      </c>
      <c r="E36" s="189"/>
      <c r="F36" s="189"/>
      <c r="G36" s="189"/>
      <c r="H36" s="189"/>
      <c r="I36" s="189"/>
      <c r="J36" s="189"/>
      <c r="K36" s="189"/>
      <c r="L36" s="189"/>
      <c r="M36" s="189"/>
      <c r="N36" s="190"/>
      <c r="O36" s="99"/>
      <c r="P36" s="104">
        <v>31</v>
      </c>
      <c r="Q36" s="117" t="s">
        <v>61</v>
      </c>
    </row>
    <row r="37" spans="1:17" ht="15" customHeight="1" x14ac:dyDescent="0.3">
      <c r="A37" s="44"/>
      <c r="B37" s="220" t="s">
        <v>119</v>
      </c>
      <c r="C37" s="211"/>
      <c r="D37" s="189"/>
      <c r="E37" s="189"/>
      <c r="F37" s="189"/>
      <c r="G37" s="189"/>
      <c r="H37" s="189"/>
      <c r="I37" s="189"/>
      <c r="J37" s="189"/>
      <c r="K37" s="189"/>
      <c r="L37" s="189"/>
      <c r="M37" s="189"/>
      <c r="N37" s="190"/>
      <c r="O37" s="99"/>
      <c r="P37" s="104">
        <v>32</v>
      </c>
      <c r="Q37" s="117" t="s">
        <v>61</v>
      </c>
    </row>
    <row r="38" spans="1:17" ht="16.5" customHeight="1" x14ac:dyDescent="0.3">
      <c r="A38" s="44"/>
      <c r="B38" s="195"/>
      <c r="C38" s="189"/>
      <c r="D38" s="189"/>
      <c r="E38" s="189"/>
      <c r="F38" s="189"/>
      <c r="G38" s="189"/>
      <c r="H38" s="189"/>
      <c r="I38" s="189"/>
      <c r="J38" s="189"/>
      <c r="K38" s="189"/>
      <c r="L38" s="189"/>
      <c r="M38" s="189"/>
      <c r="N38" s="190"/>
      <c r="O38" s="99"/>
      <c r="P38" s="104">
        <v>33</v>
      </c>
      <c r="Q38" s="117" t="s">
        <v>61</v>
      </c>
    </row>
    <row r="39" spans="1:17" ht="16.5" customHeight="1" x14ac:dyDescent="0.3">
      <c r="A39" s="155"/>
      <c r="B39" s="109"/>
      <c r="C39" s="17"/>
      <c r="D39" s="17"/>
      <c r="E39" s="17"/>
      <c r="F39" s="17"/>
      <c r="G39" s="17"/>
      <c r="H39" s="17"/>
      <c r="I39" s="17"/>
      <c r="J39" s="17"/>
      <c r="K39" s="17"/>
      <c r="L39" s="17"/>
      <c r="M39" s="17"/>
      <c r="N39" s="17"/>
      <c r="P39" s="160">
        <v>34</v>
      </c>
      <c r="Q39" s="160" t="s">
        <v>61</v>
      </c>
    </row>
    <row r="40" spans="1:17" ht="39.75" customHeight="1" x14ac:dyDescent="0.3">
      <c r="A40" s="77"/>
      <c r="B40" s="77" t="s">
        <v>70</v>
      </c>
      <c r="D40" s="81"/>
      <c r="E40" s="81"/>
      <c r="F40" s="81"/>
      <c r="G40" s="81"/>
      <c r="H40" s="81"/>
      <c r="I40" s="81"/>
      <c r="J40" s="81"/>
      <c r="K40" s="81"/>
      <c r="L40" s="81"/>
      <c r="M40" s="81"/>
      <c r="N40" s="81"/>
      <c r="P40" s="104">
        <v>35</v>
      </c>
      <c r="Q40" s="117" t="s">
        <v>61</v>
      </c>
    </row>
    <row r="41" spans="1:17" ht="48" customHeight="1" x14ac:dyDescent="0.3">
      <c r="A41" s="209" t="s">
        <v>94</v>
      </c>
      <c r="B41" s="166" t="str">
        <f>' Description of PoDAPO Criteria'!B39</f>
        <v>Benefits to Field (Project)</v>
      </c>
      <c r="C41" s="25" t="s">
        <v>114</v>
      </c>
      <c r="D41" s="219" t="s">
        <v>134</v>
      </c>
      <c r="E41" s="189"/>
      <c r="F41" s="189"/>
      <c r="G41" s="189"/>
      <c r="H41" s="189"/>
      <c r="I41" s="189"/>
      <c r="J41" s="189"/>
      <c r="K41" s="189"/>
      <c r="L41" s="189"/>
      <c r="M41" s="189"/>
      <c r="N41" s="189"/>
      <c r="P41" s="104">
        <v>36</v>
      </c>
      <c r="Q41" s="117" t="s">
        <v>61</v>
      </c>
    </row>
    <row r="42" spans="1:17" ht="48" customHeight="1" x14ac:dyDescent="0.3">
      <c r="A42" s="195"/>
      <c r="B42" s="166" t="str">
        <f>' Description of PoDAPO Criteria'!B40</f>
        <v>Gains in Gaian Skillflexes (Professional)</v>
      </c>
      <c r="C42" s="25" t="s">
        <v>114</v>
      </c>
      <c r="D42" s="219" t="s">
        <v>135</v>
      </c>
      <c r="E42" s="189"/>
      <c r="F42" s="189"/>
      <c r="G42" s="189"/>
      <c r="H42" s="189"/>
      <c r="I42" s="189"/>
      <c r="J42" s="189"/>
      <c r="K42" s="189"/>
      <c r="L42" s="189"/>
      <c r="M42" s="189"/>
      <c r="N42" s="190"/>
      <c r="O42" s="99"/>
      <c r="P42" s="104">
        <v>37</v>
      </c>
      <c r="Q42" s="117" t="s">
        <v>61</v>
      </c>
    </row>
    <row r="43" spans="1:17" ht="48" customHeight="1" x14ac:dyDescent="0.3">
      <c r="A43" s="195"/>
      <c r="B43" s="166" t="str">
        <f>' Description of PoDAPO Criteria'!B41</f>
        <v>Internal Growth &amp; Development (Personal)</v>
      </c>
      <c r="C43" s="25" t="s">
        <v>114</v>
      </c>
      <c r="D43" s="219" t="s">
        <v>136</v>
      </c>
      <c r="E43" s="189"/>
      <c r="F43" s="189"/>
      <c r="G43" s="189"/>
      <c r="H43" s="189"/>
      <c r="I43" s="189"/>
      <c r="J43" s="189"/>
      <c r="K43" s="189"/>
      <c r="L43" s="189"/>
      <c r="M43" s="189"/>
      <c r="N43" s="190"/>
      <c r="O43" s="99"/>
      <c r="P43" s="104">
        <v>38</v>
      </c>
      <c r="Q43" s="117" t="s">
        <v>61</v>
      </c>
    </row>
    <row r="44" spans="1:17" ht="48" customHeight="1" x14ac:dyDescent="0.3">
      <c r="A44" s="195"/>
      <c r="B44" s="183" t="str">
        <f>' Description of PoDAPO Criteria'!B42</f>
        <v>Contributes to knowledge commons</v>
      </c>
      <c r="C44" s="181" t="s">
        <v>114</v>
      </c>
      <c r="D44" s="219" t="s">
        <v>137</v>
      </c>
      <c r="E44" s="189"/>
      <c r="F44" s="189"/>
      <c r="G44" s="189"/>
      <c r="H44" s="189"/>
      <c r="I44" s="189"/>
      <c r="J44" s="189"/>
      <c r="K44" s="189"/>
      <c r="L44" s="189"/>
      <c r="M44" s="189"/>
      <c r="N44" s="190"/>
      <c r="O44" s="99"/>
      <c r="P44" s="104">
        <v>39</v>
      </c>
      <c r="Q44" s="117" t="s">
        <v>61</v>
      </c>
    </row>
    <row r="45" spans="1:17" ht="15.75" customHeight="1" x14ac:dyDescent="0.3">
      <c r="A45" s="44"/>
      <c r="B45" s="220" t="s">
        <v>119</v>
      </c>
      <c r="C45" s="211"/>
      <c r="D45" s="189"/>
      <c r="E45" s="189"/>
      <c r="F45" s="189"/>
      <c r="G45" s="189"/>
      <c r="H45" s="189"/>
      <c r="I45" s="189"/>
      <c r="J45" s="189"/>
      <c r="K45" s="189"/>
      <c r="L45" s="189"/>
      <c r="M45" s="189"/>
      <c r="N45" s="190"/>
      <c r="O45" s="99"/>
      <c r="P45" s="160">
        <v>39.5</v>
      </c>
      <c r="Q45" s="117" t="s">
        <v>96</v>
      </c>
    </row>
    <row r="46" spans="1:17" ht="16.5" customHeight="1" x14ac:dyDescent="0.3">
      <c r="A46" s="44"/>
      <c r="B46" s="195"/>
      <c r="C46" s="189"/>
      <c r="D46" s="189"/>
      <c r="E46" s="189"/>
      <c r="F46" s="189"/>
      <c r="G46" s="189"/>
      <c r="H46" s="189"/>
      <c r="I46" s="189"/>
      <c r="J46" s="189"/>
      <c r="K46" s="189"/>
      <c r="L46" s="189"/>
      <c r="M46" s="189"/>
      <c r="N46" s="190"/>
      <c r="O46" s="99"/>
      <c r="P46" s="104">
        <v>40</v>
      </c>
      <c r="Q46" s="117" t="s">
        <v>96</v>
      </c>
    </row>
    <row r="47" spans="1:17" ht="15" customHeight="1" x14ac:dyDescent="0.2">
      <c r="A47" s="81"/>
      <c r="B47" s="81"/>
      <c r="C47" s="79"/>
      <c r="D47" s="79"/>
      <c r="E47" s="79"/>
      <c r="F47" s="79"/>
      <c r="G47" s="79"/>
      <c r="H47" s="79"/>
      <c r="I47" s="79"/>
      <c r="J47" s="79"/>
      <c r="K47" s="79"/>
      <c r="L47" s="79"/>
      <c r="M47" s="79"/>
      <c r="N47" s="79"/>
    </row>
    <row r="48" spans="1:17" ht="15" x14ac:dyDescent="0.3">
      <c r="A48" s="214" t="s">
        <v>138</v>
      </c>
      <c r="B48" s="219" t="s">
        <v>139</v>
      </c>
      <c r="C48" s="189"/>
      <c r="D48" s="189"/>
      <c r="E48" s="189"/>
      <c r="F48" s="189"/>
      <c r="G48" s="189"/>
      <c r="H48" s="189"/>
      <c r="I48" s="189"/>
      <c r="J48" s="189"/>
      <c r="K48" s="189"/>
      <c r="L48" s="189"/>
      <c r="M48" s="189"/>
      <c r="N48" s="189"/>
      <c r="P48" s="104">
        <v>42</v>
      </c>
      <c r="Q48" s="117" t="s">
        <v>96</v>
      </c>
    </row>
    <row r="49" spans="1:17" ht="15" x14ac:dyDescent="0.3">
      <c r="A49" s="195"/>
      <c r="B49" s="189"/>
      <c r="C49" s="189"/>
      <c r="D49" s="189"/>
      <c r="E49" s="189"/>
      <c r="F49" s="189"/>
      <c r="G49" s="189"/>
      <c r="H49" s="189"/>
      <c r="I49" s="189"/>
      <c r="J49" s="189"/>
      <c r="K49" s="189"/>
      <c r="L49" s="189"/>
      <c r="M49" s="189"/>
      <c r="N49" s="189"/>
      <c r="P49" s="160">
        <v>43</v>
      </c>
      <c r="Q49" s="160" t="s">
        <v>96</v>
      </c>
    </row>
    <row r="50" spans="1:17" ht="15" x14ac:dyDescent="0.3">
      <c r="A50" s="195"/>
      <c r="B50" s="189"/>
      <c r="C50" s="189"/>
      <c r="D50" s="189"/>
      <c r="E50" s="189"/>
      <c r="F50" s="189"/>
      <c r="G50" s="189"/>
      <c r="H50" s="189"/>
      <c r="I50" s="189"/>
      <c r="J50" s="189"/>
      <c r="K50" s="189"/>
      <c r="L50" s="189"/>
      <c r="M50" s="189"/>
      <c r="N50" s="189"/>
      <c r="P50" s="104">
        <v>44</v>
      </c>
      <c r="Q50" s="117" t="s">
        <v>96</v>
      </c>
    </row>
    <row r="51" spans="1:17" ht="15" x14ac:dyDescent="0.3">
      <c r="B51" s="17"/>
      <c r="C51" s="17"/>
      <c r="D51" s="17"/>
      <c r="E51" s="17"/>
      <c r="F51" s="17"/>
      <c r="G51" s="17"/>
      <c r="H51" s="17"/>
      <c r="I51" s="17"/>
      <c r="J51" s="17"/>
      <c r="K51" s="17"/>
      <c r="L51" s="17"/>
      <c r="M51" s="17"/>
      <c r="N51" s="17"/>
      <c r="P51" s="160">
        <v>45</v>
      </c>
      <c r="Q51" s="160" t="s">
        <v>96</v>
      </c>
    </row>
    <row r="52" spans="1:17" x14ac:dyDescent="0.35">
      <c r="A52" s="12" t="s">
        <v>140</v>
      </c>
      <c r="B52" s="132" t="s">
        <v>141</v>
      </c>
      <c r="C52" s="164"/>
      <c r="D52" s="8"/>
      <c r="E52" s="8"/>
      <c r="F52" s="8"/>
      <c r="G52" s="8"/>
      <c r="H52" s="8"/>
      <c r="I52" s="8"/>
      <c r="J52" s="8"/>
      <c r="K52" s="8"/>
      <c r="L52" s="8"/>
      <c r="M52" s="8"/>
      <c r="N52" s="8"/>
      <c r="P52" s="104">
        <v>49</v>
      </c>
      <c r="Q52" s="117" t="s">
        <v>96</v>
      </c>
    </row>
    <row r="53" spans="1:17" ht="16.5" x14ac:dyDescent="0.3">
      <c r="A53" s="178"/>
      <c r="B53" s="132" t="s">
        <v>142</v>
      </c>
      <c r="P53" s="160">
        <v>49.5</v>
      </c>
      <c r="Q53" s="160" t="s">
        <v>102</v>
      </c>
    </row>
    <row r="54" spans="1:17" ht="16.5" x14ac:dyDescent="0.3">
      <c r="B54" s="177"/>
      <c r="P54" s="104">
        <v>50</v>
      </c>
      <c r="Q54" s="117" t="s">
        <v>102</v>
      </c>
    </row>
    <row r="55" spans="1:17" ht="15" x14ac:dyDescent="0.3">
      <c r="P55" s="104">
        <v>51</v>
      </c>
      <c r="Q55" s="117" t="s">
        <v>102</v>
      </c>
    </row>
    <row r="56" spans="1:17" ht="15" x14ac:dyDescent="0.3">
      <c r="P56" s="104">
        <v>52</v>
      </c>
      <c r="Q56" s="117" t="s">
        <v>102</v>
      </c>
    </row>
    <row r="57" spans="1:17" ht="15" x14ac:dyDescent="0.3">
      <c r="P57" s="104">
        <v>53</v>
      </c>
      <c r="Q57" s="117" t="s">
        <v>102</v>
      </c>
    </row>
    <row r="58" spans="1:17" ht="15" x14ac:dyDescent="0.3">
      <c r="P58" s="160">
        <v>54</v>
      </c>
      <c r="Q58" s="160" t="s">
        <v>102</v>
      </c>
    </row>
    <row r="59" spans="1:17" ht="15" x14ac:dyDescent="0.3">
      <c r="P59" s="104">
        <v>55</v>
      </c>
      <c r="Q59" s="117" t="s">
        <v>102</v>
      </c>
    </row>
    <row r="60" spans="1:17" ht="15" x14ac:dyDescent="0.3">
      <c r="P60" s="104">
        <v>56</v>
      </c>
      <c r="Q60" s="117" t="s">
        <v>102</v>
      </c>
    </row>
    <row r="61" spans="1:17" ht="15" x14ac:dyDescent="0.3">
      <c r="P61" s="104">
        <v>57</v>
      </c>
      <c r="Q61" s="117" t="s">
        <v>102</v>
      </c>
    </row>
    <row r="62" spans="1:17" ht="15" x14ac:dyDescent="0.3">
      <c r="P62" s="104">
        <v>58</v>
      </c>
      <c r="Q62" s="117" t="s">
        <v>102</v>
      </c>
    </row>
    <row r="63" spans="1:17" ht="15" x14ac:dyDescent="0.3">
      <c r="P63" s="104">
        <v>59</v>
      </c>
      <c r="Q63" s="160" t="s">
        <v>102</v>
      </c>
    </row>
    <row r="64" spans="1:17" ht="15" x14ac:dyDescent="0.3">
      <c r="P64" s="117">
        <v>59.5</v>
      </c>
      <c r="Q64" s="117" t="s">
        <v>103</v>
      </c>
    </row>
    <row r="65" spans="16:17" ht="15" x14ac:dyDescent="0.3">
      <c r="P65" s="104">
        <v>60</v>
      </c>
      <c r="Q65" s="117" t="s">
        <v>103</v>
      </c>
    </row>
    <row r="66" spans="16:17" ht="15" x14ac:dyDescent="0.3">
      <c r="P66" s="104">
        <v>61</v>
      </c>
      <c r="Q66" s="117" t="s">
        <v>103</v>
      </c>
    </row>
    <row r="67" spans="16:17" ht="15" x14ac:dyDescent="0.3">
      <c r="P67" s="104">
        <v>62</v>
      </c>
      <c r="Q67" s="117" t="s">
        <v>103</v>
      </c>
    </row>
    <row r="68" spans="16:17" ht="15" x14ac:dyDescent="0.3">
      <c r="P68" s="104">
        <v>63</v>
      </c>
      <c r="Q68" s="117" t="s">
        <v>103</v>
      </c>
    </row>
    <row r="69" spans="16:17" ht="15" x14ac:dyDescent="0.3">
      <c r="P69" s="104">
        <v>64</v>
      </c>
      <c r="Q69" s="117" t="s">
        <v>103</v>
      </c>
    </row>
    <row r="70" spans="16:17" ht="15" x14ac:dyDescent="0.3">
      <c r="P70" s="104">
        <v>65</v>
      </c>
      <c r="Q70" s="117" t="s">
        <v>103</v>
      </c>
    </row>
    <row r="71" spans="16:17" ht="15" x14ac:dyDescent="0.3">
      <c r="P71" s="104">
        <v>66</v>
      </c>
      <c r="Q71" s="117" t="s">
        <v>103</v>
      </c>
    </row>
    <row r="72" spans="16:17" ht="15" x14ac:dyDescent="0.3">
      <c r="P72" s="104">
        <v>67</v>
      </c>
      <c r="Q72" s="117" t="s">
        <v>103</v>
      </c>
    </row>
    <row r="73" spans="16:17" ht="15" x14ac:dyDescent="0.3">
      <c r="P73" s="104">
        <v>68</v>
      </c>
      <c r="Q73" s="117" t="s">
        <v>103</v>
      </c>
    </row>
    <row r="74" spans="16:17" ht="15" x14ac:dyDescent="0.3">
      <c r="P74" s="104">
        <v>69</v>
      </c>
      <c r="Q74" s="117" t="s">
        <v>103</v>
      </c>
    </row>
    <row r="75" spans="16:17" ht="15" x14ac:dyDescent="0.3">
      <c r="P75" s="160">
        <v>69.5</v>
      </c>
      <c r="Q75" s="160" t="s">
        <v>104</v>
      </c>
    </row>
    <row r="76" spans="16:17" ht="15" x14ac:dyDescent="0.3">
      <c r="P76" s="104">
        <v>70</v>
      </c>
      <c r="Q76" s="117" t="s">
        <v>104</v>
      </c>
    </row>
    <row r="77" spans="16:17" ht="15" x14ac:dyDescent="0.3">
      <c r="P77" s="104">
        <v>71</v>
      </c>
      <c r="Q77" s="117" t="s">
        <v>104</v>
      </c>
    </row>
    <row r="78" spans="16:17" ht="15" x14ac:dyDescent="0.3">
      <c r="P78" s="104">
        <v>72</v>
      </c>
      <c r="Q78" s="117" t="s">
        <v>104</v>
      </c>
    </row>
    <row r="79" spans="16:17" ht="15" x14ac:dyDescent="0.3">
      <c r="P79" s="104">
        <v>73</v>
      </c>
      <c r="Q79" s="117" t="s">
        <v>104</v>
      </c>
    </row>
    <row r="80" spans="16:17" ht="15" x14ac:dyDescent="0.3">
      <c r="P80" s="104">
        <v>74</v>
      </c>
      <c r="Q80" s="117" t="s">
        <v>104</v>
      </c>
    </row>
    <row r="81" spans="16:17" ht="15" x14ac:dyDescent="0.3">
      <c r="P81" s="104">
        <v>75</v>
      </c>
      <c r="Q81" s="117" t="s">
        <v>104</v>
      </c>
    </row>
    <row r="82" spans="16:17" ht="15" x14ac:dyDescent="0.3">
      <c r="P82" s="104">
        <v>76</v>
      </c>
      <c r="Q82" s="117" t="s">
        <v>104</v>
      </c>
    </row>
    <row r="83" spans="16:17" ht="15" x14ac:dyDescent="0.3">
      <c r="P83" s="104">
        <v>77</v>
      </c>
      <c r="Q83" s="117" t="s">
        <v>104</v>
      </c>
    </row>
    <row r="84" spans="16:17" ht="15" x14ac:dyDescent="0.3">
      <c r="P84" s="104">
        <v>78</v>
      </c>
      <c r="Q84" s="117" t="s">
        <v>104</v>
      </c>
    </row>
    <row r="85" spans="16:17" ht="15" x14ac:dyDescent="0.3">
      <c r="P85" s="104">
        <v>79</v>
      </c>
      <c r="Q85" s="117" t="s">
        <v>104</v>
      </c>
    </row>
    <row r="86" spans="16:17" ht="15" x14ac:dyDescent="0.3">
      <c r="P86" s="160">
        <v>79.5</v>
      </c>
      <c r="Q86" s="160" t="s">
        <v>105</v>
      </c>
    </row>
    <row r="87" spans="16:17" ht="15" x14ac:dyDescent="0.3">
      <c r="P87" s="104">
        <v>80</v>
      </c>
      <c r="Q87" s="117" t="s">
        <v>105</v>
      </c>
    </row>
    <row r="88" spans="16:17" ht="15" x14ac:dyDescent="0.3">
      <c r="P88" s="104">
        <v>81</v>
      </c>
      <c r="Q88" s="117" t="s">
        <v>105</v>
      </c>
    </row>
    <row r="89" spans="16:17" ht="15" x14ac:dyDescent="0.3">
      <c r="P89" s="104">
        <v>82</v>
      </c>
      <c r="Q89" s="117" t="s">
        <v>105</v>
      </c>
    </row>
    <row r="90" spans="16:17" ht="15" x14ac:dyDescent="0.3">
      <c r="P90" s="104">
        <v>83</v>
      </c>
      <c r="Q90" s="117" t="s">
        <v>105</v>
      </c>
    </row>
    <row r="91" spans="16:17" ht="15" x14ac:dyDescent="0.3">
      <c r="P91" s="104">
        <v>84</v>
      </c>
      <c r="Q91" s="117" t="s">
        <v>105</v>
      </c>
    </row>
    <row r="92" spans="16:17" ht="15" x14ac:dyDescent="0.3">
      <c r="P92" s="104">
        <v>85</v>
      </c>
      <c r="Q92" s="117" t="s">
        <v>105</v>
      </c>
    </row>
    <row r="93" spans="16:17" ht="15" x14ac:dyDescent="0.3">
      <c r="P93" s="104">
        <v>86</v>
      </c>
      <c r="Q93" s="117" t="s">
        <v>105</v>
      </c>
    </row>
    <row r="94" spans="16:17" ht="15" x14ac:dyDescent="0.3">
      <c r="P94" s="104">
        <v>87</v>
      </c>
      <c r="Q94" s="117" t="s">
        <v>105</v>
      </c>
    </row>
    <row r="95" spans="16:17" ht="15" x14ac:dyDescent="0.3">
      <c r="P95" s="104">
        <v>88</v>
      </c>
      <c r="Q95" s="117" t="s">
        <v>105</v>
      </c>
    </row>
    <row r="96" spans="16:17" ht="15" x14ac:dyDescent="0.3">
      <c r="P96" s="104">
        <v>89</v>
      </c>
      <c r="Q96" s="117" t="s">
        <v>105</v>
      </c>
    </row>
    <row r="97" spans="16:17" ht="15" x14ac:dyDescent="0.3">
      <c r="P97" s="104">
        <v>90</v>
      </c>
      <c r="Q97" s="117" t="s">
        <v>105</v>
      </c>
    </row>
    <row r="98" spans="16:17" ht="15" x14ac:dyDescent="0.3">
      <c r="P98" s="104">
        <v>91</v>
      </c>
      <c r="Q98" s="117" t="s">
        <v>105</v>
      </c>
    </row>
    <row r="99" spans="16:17" ht="15" x14ac:dyDescent="0.3">
      <c r="P99" s="104">
        <v>92</v>
      </c>
      <c r="Q99" s="117" t="s">
        <v>105</v>
      </c>
    </row>
    <row r="100" spans="16:17" ht="15" x14ac:dyDescent="0.3">
      <c r="P100" s="104">
        <v>93</v>
      </c>
      <c r="Q100" s="117" t="s">
        <v>105</v>
      </c>
    </row>
    <row r="101" spans="16:17" ht="15" x14ac:dyDescent="0.3">
      <c r="P101" s="104">
        <v>94</v>
      </c>
      <c r="Q101" s="117" t="s">
        <v>105</v>
      </c>
    </row>
    <row r="102" spans="16:17" ht="15" x14ac:dyDescent="0.3">
      <c r="P102" s="104">
        <v>95</v>
      </c>
      <c r="Q102" s="117" t="s">
        <v>105</v>
      </c>
    </row>
    <row r="103" spans="16:17" ht="15" x14ac:dyDescent="0.3">
      <c r="P103" s="104">
        <v>96</v>
      </c>
      <c r="Q103" s="117" t="s">
        <v>105</v>
      </c>
    </row>
    <row r="104" spans="16:17" ht="15" x14ac:dyDescent="0.3">
      <c r="P104" s="160">
        <v>97</v>
      </c>
      <c r="Q104" s="117" t="s">
        <v>105</v>
      </c>
    </row>
    <row r="105" spans="16:17" ht="15" x14ac:dyDescent="0.3">
      <c r="P105" s="160">
        <v>98</v>
      </c>
      <c r="Q105" s="117" t="s">
        <v>105</v>
      </c>
    </row>
    <row r="106" spans="16:17" ht="15" x14ac:dyDescent="0.3">
      <c r="P106" s="160">
        <v>99</v>
      </c>
      <c r="Q106" s="117" t="s">
        <v>105</v>
      </c>
    </row>
    <row r="107" spans="16:17" ht="15" x14ac:dyDescent="0.3">
      <c r="P107" s="160">
        <v>100</v>
      </c>
      <c r="Q107" s="117" t="s">
        <v>105</v>
      </c>
    </row>
  </sheetData>
  <mergeCells count="47">
    <mergeCell ref="B45:B46"/>
    <mergeCell ref="C45:N46"/>
    <mergeCell ref="A48:A50"/>
    <mergeCell ref="B48:N50"/>
    <mergeCell ref="B37:B38"/>
    <mergeCell ref="C37:N38"/>
    <mergeCell ref="A41:A44"/>
    <mergeCell ref="D41:N41"/>
    <mergeCell ref="D42:N42"/>
    <mergeCell ref="D43:N43"/>
    <mergeCell ref="D44:N44"/>
    <mergeCell ref="B29:B30"/>
    <mergeCell ref="C29:N30"/>
    <mergeCell ref="D32:N32"/>
    <mergeCell ref="A33:A36"/>
    <mergeCell ref="D33:N33"/>
    <mergeCell ref="D34:N34"/>
    <mergeCell ref="D35:N35"/>
    <mergeCell ref="D36:N36"/>
    <mergeCell ref="B21:B22"/>
    <mergeCell ref="C21:N22"/>
    <mergeCell ref="A25:A28"/>
    <mergeCell ref="D25:N25"/>
    <mergeCell ref="D26:N26"/>
    <mergeCell ref="D27:N27"/>
    <mergeCell ref="D28:N28"/>
    <mergeCell ref="B13:B14"/>
    <mergeCell ref="C13:N14"/>
    <mergeCell ref="A17:A20"/>
    <mergeCell ref="D17:N17"/>
    <mergeCell ref="D18:N18"/>
    <mergeCell ref="D19:N19"/>
    <mergeCell ref="D20:N20"/>
    <mergeCell ref="A4:F4"/>
    <mergeCell ref="G4:J4"/>
    <mergeCell ref="D8:N8"/>
    <mergeCell ref="A9:A12"/>
    <mergeCell ref="D9:N9"/>
    <mergeCell ref="D10:N10"/>
    <mergeCell ref="D11:N11"/>
    <mergeCell ref="D12:N12"/>
    <mergeCell ref="A1:L1"/>
    <mergeCell ref="A2:F2"/>
    <mergeCell ref="G2:J2"/>
    <mergeCell ref="K2:N2"/>
    <mergeCell ref="A3:F3"/>
    <mergeCell ref="G3:J3"/>
  </mergeCells>
  <conditionalFormatting sqref="A9 B9 P9 Q9 R9 S9 T9 U9 V9 W9 X9 Y9 B10 B11 B12 B17 B18 B19 B20">
    <cfRule type="cellIs" dxfId="2" priority="1" stopIfTrue="1" operator="lessThanOrEqual">
      <formula>5</formula>
    </cfRule>
  </conditionalFormatting>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workbookViewId="0">
      <pane ySplit="6" topLeftCell="A7" activePane="bottomLeft" state="frozen"/>
      <selection pane="bottomLeft" activeCell="A7" sqref="A7"/>
    </sheetView>
  </sheetViews>
  <sheetFormatPr defaultColWidth="11.42578125" defaultRowHeight="18" customHeight="1" x14ac:dyDescent="0.2"/>
  <cols>
    <col min="1" max="1" width="14" customWidth="1"/>
    <col min="2" max="2" width="19.140625" customWidth="1"/>
    <col min="3" max="3" width="13.7109375" customWidth="1"/>
    <col min="4" max="4" width="4" customWidth="1"/>
    <col min="5" max="5" width="13" customWidth="1"/>
    <col min="6" max="6" width="4" customWidth="1"/>
    <col min="7" max="7" width="13" customWidth="1"/>
    <col min="8" max="8" width="4" customWidth="1"/>
    <col min="9" max="9" width="13" customWidth="1"/>
    <col min="10" max="10" width="4" customWidth="1"/>
    <col min="11" max="11" width="13" customWidth="1"/>
    <col min="12" max="12" width="4" customWidth="1"/>
    <col min="13" max="13" width="12.5703125" customWidth="1"/>
    <col min="14" max="14" width="4" customWidth="1"/>
    <col min="15" max="15" width="11" customWidth="1"/>
    <col min="16" max="17" width="0" hidden="1"/>
    <col min="19" max="19" width="9.42578125" customWidth="1"/>
    <col min="20" max="25" width="0" hidden="1"/>
  </cols>
  <sheetData>
    <row r="1" spans="1:25" ht="19.5" customHeight="1" x14ac:dyDescent="0.35">
      <c r="A1" s="217" t="s">
        <v>143</v>
      </c>
      <c r="B1" s="187"/>
      <c r="C1" s="187"/>
      <c r="D1" s="187"/>
      <c r="E1" s="187"/>
      <c r="F1" s="187"/>
      <c r="G1" s="187"/>
      <c r="H1" s="187"/>
      <c r="I1" s="187"/>
      <c r="J1" s="187"/>
      <c r="K1" s="187"/>
      <c r="L1" s="187"/>
      <c r="M1" s="3"/>
      <c r="N1" s="3"/>
      <c r="O1" s="105" t="str">
        <f>'Output Packet (OP) Checklist'!$O$1</f>
        <v>Output Packet Workbook version 1.4.1 February 2009</v>
      </c>
    </row>
    <row r="2" spans="1:25" ht="16.5" customHeight="1" x14ac:dyDescent="0.3">
      <c r="A2" s="188" t="str">
        <f>'Output Packet (OP) Checklist'!A2:F2</f>
        <v>ASSOCIATE NAME: Patrick Padden</v>
      </c>
      <c r="B2" s="189"/>
      <c r="C2" s="189"/>
      <c r="D2" s="189"/>
      <c r="E2" s="189"/>
      <c r="F2" s="190"/>
      <c r="G2" s="208" t="str">
        <f>'Output Packet (OP) Checklist'!G2:K2</f>
        <v>OUTPUT PACKET NUMBER: 6</v>
      </c>
      <c r="H2" s="192"/>
      <c r="I2" s="192"/>
      <c r="J2" s="193"/>
      <c r="K2" s="191"/>
      <c r="L2" s="192"/>
      <c r="M2" s="192"/>
      <c r="N2" s="192"/>
      <c r="O2" s="171"/>
    </row>
    <row r="3" spans="1:25" ht="16.5" customHeight="1" x14ac:dyDescent="0.3">
      <c r="A3" s="188" t="str">
        <f>'Output Packet (OP) Checklist'!A3:F3</f>
        <v>OUTPUT REVIEWER:Valerie Seitz</v>
      </c>
      <c r="B3" s="189"/>
      <c r="C3" s="189"/>
      <c r="D3" s="189"/>
      <c r="E3" s="189"/>
      <c r="F3" s="190"/>
      <c r="G3" s="196" t="str">
        <f>'Output Packet (OP) Checklist'!G3:K3</f>
        <v>DATE SUBMITTED:  Feb 28 2013</v>
      </c>
      <c r="H3" s="195"/>
      <c r="I3" s="195"/>
      <c r="J3" s="197"/>
      <c r="K3" s="89"/>
      <c r="L3" s="66"/>
      <c r="M3" s="66"/>
      <c r="N3" s="66"/>
      <c r="O3" s="171"/>
    </row>
    <row r="4" spans="1:25" ht="16.5" customHeight="1" x14ac:dyDescent="0.25">
      <c r="A4" s="188" t="str">
        <f>'Output Packet (OP) Checklist'!A4:F4</f>
        <v>PEER REVIEWER: Gina Bacigalupo Zappia</v>
      </c>
      <c r="B4" s="189"/>
      <c r="C4" s="189"/>
      <c r="D4" s="189"/>
      <c r="E4" s="189"/>
      <c r="F4" s="190"/>
      <c r="G4" s="198" t="str">
        <f>'Output Packet (OP) Checklist'!G4:K4</f>
        <v>ORIENTATION VENUE: RDI</v>
      </c>
      <c r="H4" s="187"/>
      <c r="I4" s="187"/>
      <c r="J4" s="199"/>
      <c r="K4" s="158"/>
      <c r="L4" s="110"/>
      <c r="M4" s="51"/>
      <c r="N4" s="110"/>
      <c r="O4" s="171"/>
      <c r="P4" s="70">
        <v>1</v>
      </c>
      <c r="Q4" s="49" t="s">
        <v>61</v>
      </c>
    </row>
    <row r="5" spans="1:25" ht="16.5" customHeight="1" x14ac:dyDescent="0.35">
      <c r="A5" s="43" t="s">
        <v>8</v>
      </c>
      <c r="B5" s="147"/>
      <c r="C5" s="138"/>
      <c r="D5" s="35"/>
      <c r="E5" s="35"/>
      <c r="F5" s="35"/>
      <c r="G5" s="147"/>
      <c r="H5" s="123"/>
      <c r="I5" s="123"/>
      <c r="J5" s="123"/>
      <c r="K5" s="141"/>
      <c r="L5" s="141"/>
      <c r="M5" s="90"/>
      <c r="N5" s="141"/>
      <c r="O5" s="173"/>
      <c r="P5" s="159"/>
      <c r="Q5" s="120"/>
    </row>
    <row r="6" spans="1:25" ht="16.5" customHeight="1" x14ac:dyDescent="0.35">
      <c r="A6" s="125" t="s">
        <v>62</v>
      </c>
      <c r="B6" s="34"/>
      <c r="C6" s="122"/>
      <c r="D6" s="145"/>
      <c r="E6" s="145"/>
      <c r="F6" s="145"/>
      <c r="G6" s="34"/>
      <c r="H6" s="66"/>
      <c r="I6" s="66"/>
      <c r="J6" s="66"/>
      <c r="K6" s="141"/>
      <c r="L6" s="141"/>
      <c r="M6" s="90"/>
      <c r="N6" s="141"/>
      <c r="O6" s="173"/>
      <c r="P6" s="159"/>
      <c r="Q6" s="120"/>
    </row>
    <row r="7" spans="1:25" ht="15" customHeight="1" x14ac:dyDescent="0.3">
      <c r="A7" s="172"/>
      <c r="B7" s="28"/>
      <c r="C7" s="129"/>
      <c r="D7" s="88"/>
      <c r="E7" s="88"/>
      <c r="F7" s="127"/>
      <c r="G7" s="127"/>
      <c r="H7" s="127"/>
      <c r="I7" s="127"/>
      <c r="J7" s="127"/>
      <c r="K7" s="127"/>
      <c r="L7" s="20"/>
      <c r="M7" s="127"/>
      <c r="N7" s="20"/>
      <c r="P7" s="104">
        <v>2</v>
      </c>
      <c r="Q7" s="117" t="s">
        <v>61</v>
      </c>
    </row>
    <row r="8" spans="1:25" ht="42" customHeight="1" x14ac:dyDescent="0.3">
      <c r="A8" s="77"/>
      <c r="B8" s="77" t="s">
        <v>70</v>
      </c>
      <c r="C8" s="25"/>
      <c r="D8" s="218" t="s">
        <v>144</v>
      </c>
      <c r="E8" s="189"/>
      <c r="F8" s="189"/>
      <c r="G8" s="189"/>
      <c r="H8" s="189"/>
      <c r="I8" s="189"/>
      <c r="J8" s="189"/>
      <c r="K8" s="189"/>
      <c r="L8" s="189"/>
      <c r="M8" s="189"/>
      <c r="N8" s="190"/>
      <c r="O8" s="99"/>
      <c r="P8" s="104">
        <v>3</v>
      </c>
      <c r="Q8" s="117" t="s">
        <v>61</v>
      </c>
    </row>
    <row r="9" spans="1:25" ht="48" customHeight="1" x14ac:dyDescent="0.3">
      <c r="A9" s="209" t="s">
        <v>108</v>
      </c>
      <c r="B9" s="166" t="str">
        <f>' Description of PoDAPO Criteria'!B7</f>
        <v>Editing, shape, size</v>
      </c>
      <c r="C9" s="25" t="s">
        <v>114</v>
      </c>
      <c r="D9" s="219" t="s">
        <v>145</v>
      </c>
      <c r="E9" s="189"/>
      <c r="F9" s="189"/>
      <c r="G9" s="189"/>
      <c r="H9" s="189"/>
      <c r="I9" s="189"/>
      <c r="J9" s="189"/>
      <c r="K9" s="189"/>
      <c r="L9" s="189"/>
      <c r="M9" s="189"/>
      <c r="N9" s="190"/>
      <c r="O9" s="99"/>
      <c r="P9" s="104">
        <v>4</v>
      </c>
      <c r="Q9" s="117" t="s">
        <v>61</v>
      </c>
      <c r="R9" s="155"/>
      <c r="S9" s="155"/>
      <c r="T9" s="155">
        <v>5</v>
      </c>
      <c r="U9" s="155">
        <v>3.95</v>
      </c>
      <c r="V9" s="155">
        <v>3.45</v>
      </c>
      <c r="W9" s="155">
        <v>2.95</v>
      </c>
      <c r="X9" s="155">
        <v>2.4500000000000002</v>
      </c>
      <c r="Y9" s="155">
        <v>1.95</v>
      </c>
    </row>
    <row r="10" spans="1:25" ht="46.5" customHeight="1" x14ac:dyDescent="0.3">
      <c r="A10" s="195"/>
      <c r="B10" s="166" t="str">
        <f>' Description of PoDAPO Criteria'!B8</f>
        <v>Mix of media, genres and styles</v>
      </c>
      <c r="C10" s="25" t="s">
        <v>114</v>
      </c>
      <c r="D10" s="219" t="s">
        <v>146</v>
      </c>
      <c r="E10" s="189"/>
      <c r="F10" s="189"/>
      <c r="G10" s="189"/>
      <c r="H10" s="189"/>
      <c r="I10" s="189"/>
      <c r="J10" s="189"/>
      <c r="K10" s="189"/>
      <c r="L10" s="189"/>
      <c r="M10" s="189"/>
      <c r="N10" s="190"/>
      <c r="O10" s="99"/>
      <c r="P10" s="104">
        <v>5</v>
      </c>
      <c r="Q10" s="117" t="s">
        <v>61</v>
      </c>
      <c r="T10" s="155">
        <v>4.5</v>
      </c>
      <c r="U10" s="155">
        <v>3.5</v>
      </c>
      <c r="V10" s="155">
        <v>3</v>
      </c>
      <c r="W10" s="155">
        <v>2.5</v>
      </c>
      <c r="X10" s="155">
        <v>2</v>
      </c>
      <c r="Y10" s="155">
        <v>0</v>
      </c>
    </row>
    <row r="11" spans="1:25" ht="48" customHeight="1" x14ac:dyDescent="0.3">
      <c r="A11" s="195"/>
      <c r="B11" s="166" t="str">
        <f>' Description of PoDAPO Criteria'!B9</f>
        <v>Structure, flow and use of illustrations and examples</v>
      </c>
      <c r="C11" s="25" t="s">
        <v>114</v>
      </c>
      <c r="D11" s="219" t="s">
        <v>147</v>
      </c>
      <c r="E11" s="189"/>
      <c r="F11" s="189"/>
      <c r="G11" s="189"/>
      <c r="H11" s="189"/>
      <c r="I11" s="189"/>
      <c r="J11" s="189"/>
      <c r="K11" s="189"/>
      <c r="L11" s="189"/>
      <c r="M11" s="189"/>
      <c r="N11" s="190"/>
      <c r="O11" s="99"/>
      <c r="P11" s="104">
        <v>6</v>
      </c>
      <c r="Q11" s="117" t="s">
        <v>61</v>
      </c>
      <c r="T11" s="155">
        <v>4</v>
      </c>
    </row>
    <row r="12" spans="1:25" ht="54" customHeight="1" x14ac:dyDescent="0.3">
      <c r="A12" s="195"/>
      <c r="B12" s="183" t="str">
        <f>' Description of PoDAPO Criteria'!B10</f>
        <v>Management of Output Packet Creation</v>
      </c>
      <c r="C12" s="181" t="s">
        <v>114</v>
      </c>
      <c r="D12" s="219" t="s">
        <v>148</v>
      </c>
      <c r="E12" s="189"/>
      <c r="F12" s="189"/>
      <c r="G12" s="189"/>
      <c r="H12" s="189"/>
      <c r="I12" s="189"/>
      <c r="J12" s="189"/>
      <c r="K12" s="189"/>
      <c r="L12" s="189"/>
      <c r="M12" s="189"/>
      <c r="N12" s="190"/>
      <c r="O12" s="99"/>
      <c r="P12" s="104">
        <v>7</v>
      </c>
      <c r="Q12" s="117" t="s">
        <v>61</v>
      </c>
    </row>
    <row r="13" spans="1:25" ht="16.5" customHeight="1" x14ac:dyDescent="0.3">
      <c r="A13" s="44"/>
      <c r="B13" s="220" t="s">
        <v>119</v>
      </c>
      <c r="C13" s="211" t="s">
        <v>149</v>
      </c>
      <c r="D13" s="189"/>
      <c r="E13" s="189"/>
      <c r="F13" s="189"/>
      <c r="G13" s="189"/>
      <c r="H13" s="189"/>
      <c r="I13" s="189"/>
      <c r="J13" s="189"/>
      <c r="K13" s="189"/>
      <c r="L13" s="189"/>
      <c r="M13" s="189"/>
      <c r="N13" s="190"/>
      <c r="O13" s="99"/>
      <c r="P13" s="104">
        <v>8</v>
      </c>
      <c r="Q13" s="117" t="s">
        <v>61</v>
      </c>
    </row>
    <row r="14" spans="1:25" ht="16.5" customHeight="1" x14ac:dyDescent="0.3">
      <c r="A14" s="44"/>
      <c r="B14" s="195"/>
      <c r="C14" s="189"/>
      <c r="D14" s="189"/>
      <c r="E14" s="189"/>
      <c r="F14" s="189"/>
      <c r="G14" s="189"/>
      <c r="H14" s="189"/>
      <c r="I14" s="189"/>
      <c r="J14" s="189"/>
      <c r="K14" s="189"/>
      <c r="L14" s="189"/>
      <c r="M14" s="189"/>
      <c r="N14" s="190"/>
      <c r="O14" s="99"/>
      <c r="P14" s="104">
        <v>9</v>
      </c>
      <c r="Q14" s="117" t="s">
        <v>61</v>
      </c>
    </row>
    <row r="15" spans="1:25" ht="15" customHeight="1" x14ac:dyDescent="0.3">
      <c r="B15" s="109"/>
      <c r="C15" s="135"/>
      <c r="D15" s="135"/>
      <c r="E15" s="135"/>
      <c r="F15" s="135"/>
      <c r="G15" s="135"/>
      <c r="H15" s="135"/>
      <c r="I15" s="135"/>
      <c r="J15" s="135"/>
      <c r="K15" s="135"/>
      <c r="L15" s="135"/>
      <c r="M15" s="135"/>
      <c r="N15" s="135"/>
      <c r="P15" s="104">
        <v>10</v>
      </c>
      <c r="Q15" s="117" t="s">
        <v>61</v>
      </c>
    </row>
    <row r="16" spans="1:25" ht="39.75" customHeight="1" x14ac:dyDescent="0.3">
      <c r="A16" s="77"/>
      <c r="B16" s="77" t="s">
        <v>70</v>
      </c>
      <c r="C16" s="65"/>
      <c r="D16" s="15"/>
      <c r="E16" s="15"/>
      <c r="F16" s="15"/>
      <c r="G16" s="15"/>
      <c r="H16" s="15"/>
      <c r="I16" s="15"/>
      <c r="J16" s="15"/>
      <c r="K16" s="15"/>
      <c r="L16" s="15"/>
      <c r="M16" s="15"/>
      <c r="N16" s="15"/>
      <c r="P16" s="104">
        <v>11</v>
      </c>
      <c r="Q16" s="117" t="s">
        <v>61</v>
      </c>
    </row>
    <row r="17" spans="1:17" ht="45" customHeight="1" x14ac:dyDescent="0.3">
      <c r="A17" s="209" t="s">
        <v>88</v>
      </c>
      <c r="B17" s="166" t="str">
        <f>' Description of PoDAPO Criteria'!B15</f>
        <v>Articulation of Approach</v>
      </c>
      <c r="C17" s="25" t="s">
        <v>114</v>
      </c>
      <c r="D17" s="219" t="s">
        <v>150</v>
      </c>
      <c r="E17" s="189"/>
      <c r="F17" s="189"/>
      <c r="G17" s="189"/>
      <c r="H17" s="189"/>
      <c r="I17" s="189"/>
      <c r="J17" s="189"/>
      <c r="K17" s="189"/>
      <c r="L17" s="189"/>
      <c r="M17" s="189"/>
      <c r="N17" s="190"/>
      <c r="O17" s="99"/>
      <c r="P17" s="104">
        <v>12</v>
      </c>
      <c r="Q17" s="117" t="s">
        <v>61</v>
      </c>
    </row>
    <row r="18" spans="1:17" ht="45" customHeight="1" x14ac:dyDescent="0.3">
      <c r="A18" s="195"/>
      <c r="B18" s="166" t="str">
        <f>' Description of PoDAPO Criteria'!B16</f>
        <v>Project</v>
      </c>
      <c r="C18" s="25" t="s">
        <v>114</v>
      </c>
      <c r="D18" s="219" t="s">
        <v>151</v>
      </c>
      <c r="E18" s="189"/>
      <c r="F18" s="189"/>
      <c r="G18" s="189"/>
      <c r="H18" s="189"/>
      <c r="I18" s="189"/>
      <c r="J18" s="189"/>
      <c r="K18" s="189"/>
      <c r="L18" s="189"/>
      <c r="M18" s="189"/>
      <c r="N18" s="190"/>
      <c r="O18" s="99"/>
      <c r="P18" s="104">
        <v>13</v>
      </c>
      <c r="Q18" s="117" t="s">
        <v>61</v>
      </c>
    </row>
    <row r="19" spans="1:17" ht="45" customHeight="1" x14ac:dyDescent="0.3">
      <c r="A19" s="195"/>
      <c r="B19" s="166" t="str">
        <f>' Description of PoDAPO Criteria'!B17</f>
        <v>Output Packet</v>
      </c>
      <c r="C19" s="25" t="s">
        <v>114</v>
      </c>
      <c r="D19" s="219" t="s">
        <v>152</v>
      </c>
      <c r="E19" s="189"/>
      <c r="F19" s="189"/>
      <c r="G19" s="189"/>
      <c r="H19" s="189"/>
      <c r="I19" s="189"/>
      <c r="J19" s="189"/>
      <c r="K19" s="189"/>
      <c r="L19" s="189"/>
      <c r="M19" s="189"/>
      <c r="N19" s="190"/>
      <c r="O19" s="99"/>
      <c r="P19" s="104">
        <v>14</v>
      </c>
      <c r="Q19" s="117" t="s">
        <v>61</v>
      </c>
    </row>
    <row r="20" spans="1:17" ht="52.5" customHeight="1" x14ac:dyDescent="0.3">
      <c r="A20" s="195"/>
      <c r="B20" s="183" t="str">
        <f>' Description of PoDAPO Criteria'!B18</f>
        <v>Critical Evaluation &amp; Thinking</v>
      </c>
      <c r="C20" s="181" t="s">
        <v>114</v>
      </c>
      <c r="D20" s="219" t="s">
        <v>153</v>
      </c>
      <c r="E20" s="189"/>
      <c r="F20" s="189"/>
      <c r="G20" s="189"/>
      <c r="H20" s="189"/>
      <c r="I20" s="189"/>
      <c r="J20" s="189"/>
      <c r="K20" s="189"/>
      <c r="L20" s="189"/>
      <c r="M20" s="189"/>
      <c r="N20" s="190"/>
      <c r="O20" s="99"/>
      <c r="P20" s="104">
        <v>15</v>
      </c>
      <c r="Q20" s="117" t="s">
        <v>61</v>
      </c>
    </row>
    <row r="21" spans="1:17" ht="15" customHeight="1" x14ac:dyDescent="0.3">
      <c r="A21" s="44"/>
      <c r="B21" s="220" t="s">
        <v>119</v>
      </c>
      <c r="C21" s="211" t="s">
        <v>154</v>
      </c>
      <c r="D21" s="189"/>
      <c r="E21" s="189"/>
      <c r="F21" s="189"/>
      <c r="G21" s="189"/>
      <c r="H21" s="189"/>
      <c r="I21" s="189"/>
      <c r="J21" s="189"/>
      <c r="K21" s="189"/>
      <c r="L21" s="189"/>
      <c r="M21" s="189"/>
      <c r="N21" s="190"/>
      <c r="O21" s="99"/>
      <c r="P21" s="104">
        <v>16</v>
      </c>
      <c r="Q21" s="117" t="s">
        <v>61</v>
      </c>
    </row>
    <row r="22" spans="1:17" ht="16.5" customHeight="1" x14ac:dyDescent="0.3">
      <c r="A22" s="44"/>
      <c r="B22" s="195"/>
      <c r="C22" s="189"/>
      <c r="D22" s="189"/>
      <c r="E22" s="189"/>
      <c r="F22" s="189"/>
      <c r="G22" s="189"/>
      <c r="H22" s="189"/>
      <c r="I22" s="189"/>
      <c r="J22" s="189"/>
      <c r="K22" s="189"/>
      <c r="L22" s="189"/>
      <c r="M22" s="189"/>
      <c r="N22" s="190"/>
      <c r="O22" s="99"/>
      <c r="P22" s="104">
        <v>17</v>
      </c>
      <c r="Q22" s="117" t="s">
        <v>61</v>
      </c>
    </row>
    <row r="23" spans="1:17" ht="15" customHeight="1" x14ac:dyDescent="0.3">
      <c r="B23" s="109"/>
      <c r="C23" s="135"/>
      <c r="D23" s="135"/>
      <c r="E23" s="135"/>
      <c r="F23" s="135"/>
      <c r="G23" s="135"/>
      <c r="H23" s="135"/>
      <c r="I23" s="135"/>
      <c r="J23" s="135"/>
      <c r="K23" s="135"/>
      <c r="L23" s="135"/>
      <c r="M23" s="135"/>
      <c r="N23" s="135"/>
      <c r="P23" s="104">
        <v>18</v>
      </c>
      <c r="Q23" s="117" t="s">
        <v>61</v>
      </c>
    </row>
    <row r="24" spans="1:17" ht="39.75" customHeight="1" x14ac:dyDescent="0.3">
      <c r="A24" s="77"/>
      <c r="B24" s="77" t="s">
        <v>70</v>
      </c>
      <c r="C24" s="65"/>
      <c r="D24" s="15"/>
      <c r="E24" s="15"/>
      <c r="F24" s="15"/>
      <c r="G24" s="15"/>
      <c r="H24" s="15"/>
      <c r="I24" s="15"/>
      <c r="J24" s="15"/>
      <c r="K24" s="15"/>
      <c r="L24" s="15"/>
      <c r="M24" s="15"/>
      <c r="N24" s="15"/>
      <c r="P24" s="104">
        <v>19</v>
      </c>
      <c r="Q24" s="117" t="s">
        <v>61</v>
      </c>
    </row>
    <row r="25" spans="1:17" ht="48" customHeight="1" x14ac:dyDescent="0.3">
      <c r="A25" s="216" t="s">
        <v>125</v>
      </c>
      <c r="B25" s="166" t="str">
        <f>' Description of PoDAPO Criteria'!B23</f>
        <v>Concrete Experience (Awareness in action)</v>
      </c>
      <c r="C25" s="25" t="s">
        <v>114</v>
      </c>
      <c r="D25" s="219" t="s">
        <v>155</v>
      </c>
      <c r="E25" s="189"/>
      <c r="F25" s="189"/>
      <c r="G25" s="189"/>
      <c r="H25" s="189"/>
      <c r="I25" s="189"/>
      <c r="J25" s="189"/>
      <c r="K25" s="189"/>
      <c r="L25" s="189"/>
      <c r="M25" s="189"/>
      <c r="N25" s="190"/>
      <c r="O25" s="99"/>
      <c r="P25" s="104">
        <v>20</v>
      </c>
      <c r="Q25" s="117" t="s">
        <v>61</v>
      </c>
    </row>
    <row r="26" spans="1:17" ht="48" customHeight="1" x14ac:dyDescent="0.3">
      <c r="A26" s="195"/>
      <c r="B26" s="166" t="str">
        <f>' Description of PoDAPO Criteria'!B24</f>
        <v>Reflective Observation (Appraisal of action outcomes)</v>
      </c>
      <c r="C26" s="25" t="s">
        <v>114</v>
      </c>
      <c r="D26" s="219" t="s">
        <v>156</v>
      </c>
      <c r="E26" s="189"/>
      <c r="F26" s="189"/>
      <c r="G26" s="189"/>
      <c r="H26" s="189"/>
      <c r="I26" s="189"/>
      <c r="J26" s="189"/>
      <c r="K26" s="189"/>
      <c r="L26" s="189"/>
      <c r="M26" s="189"/>
      <c r="N26" s="190"/>
      <c r="O26" s="99"/>
      <c r="P26" s="104">
        <v>21</v>
      </c>
      <c r="Q26" s="117" t="s">
        <v>61</v>
      </c>
    </row>
    <row r="27" spans="1:17" ht="75" customHeight="1" x14ac:dyDescent="0.3">
      <c r="A27" s="195"/>
      <c r="B27" s="166" t="str">
        <f>' Description of PoDAPO Criteria'!B25</f>
        <v>Abstract Conceptualisation (Use of myths, metaphors, models, theory and research)</v>
      </c>
      <c r="C27" s="25" t="s">
        <v>114</v>
      </c>
      <c r="D27" s="219" t="s">
        <v>157</v>
      </c>
      <c r="E27" s="189"/>
      <c r="F27" s="189"/>
      <c r="G27" s="189"/>
      <c r="H27" s="189"/>
      <c r="I27" s="189"/>
      <c r="J27" s="189"/>
      <c r="K27" s="189"/>
      <c r="L27" s="189"/>
      <c r="M27" s="189"/>
      <c r="N27" s="190"/>
      <c r="O27" s="99"/>
      <c r="P27" s="104">
        <v>22</v>
      </c>
      <c r="Q27" s="117" t="s">
        <v>61</v>
      </c>
    </row>
    <row r="28" spans="1:17" ht="48" customHeight="1" x14ac:dyDescent="0.3">
      <c r="A28" s="195"/>
      <c r="B28" s="183" t="str">
        <f>' Description of PoDAPO Criteria'!B26</f>
        <v>Active Experimentation     (Use of piloting and trails)</v>
      </c>
      <c r="C28" s="181" t="s">
        <v>114</v>
      </c>
      <c r="D28" s="219" t="s">
        <v>158</v>
      </c>
      <c r="E28" s="189"/>
      <c r="F28" s="189"/>
      <c r="G28" s="189"/>
      <c r="H28" s="189"/>
      <c r="I28" s="189"/>
      <c r="J28" s="189"/>
      <c r="K28" s="189"/>
      <c r="L28" s="189"/>
      <c r="M28" s="189"/>
      <c r="N28" s="190"/>
      <c r="O28" s="99"/>
      <c r="P28" s="104">
        <v>23</v>
      </c>
      <c r="Q28" s="117" t="s">
        <v>61</v>
      </c>
    </row>
    <row r="29" spans="1:17" ht="15" customHeight="1" x14ac:dyDescent="0.3">
      <c r="A29" s="44"/>
      <c r="B29" s="220" t="s">
        <v>119</v>
      </c>
      <c r="C29" s="211" t="s">
        <v>159</v>
      </c>
      <c r="D29" s="189"/>
      <c r="E29" s="189"/>
      <c r="F29" s="189"/>
      <c r="G29" s="189"/>
      <c r="H29" s="189"/>
      <c r="I29" s="189"/>
      <c r="J29" s="189"/>
      <c r="K29" s="189"/>
      <c r="L29" s="189"/>
      <c r="M29" s="189"/>
      <c r="N29" s="190"/>
      <c r="O29" s="99"/>
      <c r="P29" s="104">
        <v>24</v>
      </c>
      <c r="Q29" s="117" t="s">
        <v>61</v>
      </c>
    </row>
    <row r="30" spans="1:17" ht="16.5" customHeight="1" x14ac:dyDescent="0.3">
      <c r="A30" s="44"/>
      <c r="B30" s="195"/>
      <c r="C30" s="189"/>
      <c r="D30" s="189"/>
      <c r="E30" s="189"/>
      <c r="F30" s="189"/>
      <c r="G30" s="189"/>
      <c r="H30" s="189"/>
      <c r="I30" s="189"/>
      <c r="J30" s="189"/>
      <c r="K30" s="189"/>
      <c r="L30" s="189"/>
      <c r="M30" s="189"/>
      <c r="N30" s="190"/>
      <c r="O30" s="99"/>
      <c r="P30" s="104">
        <v>25</v>
      </c>
      <c r="Q30" s="117" t="s">
        <v>61</v>
      </c>
    </row>
    <row r="31" spans="1:17" ht="16.5" customHeight="1" x14ac:dyDescent="0.3">
      <c r="B31" s="109"/>
      <c r="C31" s="135"/>
      <c r="D31" s="14"/>
      <c r="E31" s="14"/>
      <c r="F31" s="14"/>
      <c r="G31" s="14"/>
      <c r="H31" s="14"/>
      <c r="I31" s="14"/>
      <c r="J31" s="14"/>
      <c r="K31" s="14"/>
      <c r="L31" s="14"/>
      <c r="M31" s="14"/>
      <c r="N31" s="14"/>
      <c r="P31" s="104">
        <v>26</v>
      </c>
      <c r="Q31" s="117" t="s">
        <v>61</v>
      </c>
    </row>
    <row r="32" spans="1:17" ht="39.75" customHeight="1" x14ac:dyDescent="0.3">
      <c r="A32" s="77"/>
      <c r="B32" s="77" t="s">
        <v>70</v>
      </c>
      <c r="C32" s="25" t="s">
        <v>114</v>
      </c>
      <c r="D32" s="219"/>
      <c r="E32" s="189"/>
      <c r="F32" s="189"/>
      <c r="G32" s="189"/>
      <c r="H32" s="189"/>
      <c r="I32" s="189"/>
      <c r="J32" s="189"/>
      <c r="K32" s="189"/>
      <c r="L32" s="189"/>
      <c r="M32" s="189"/>
      <c r="N32" s="190"/>
      <c r="O32" s="99"/>
      <c r="P32" s="104">
        <v>27</v>
      </c>
      <c r="Q32" s="117" t="s">
        <v>61</v>
      </c>
    </row>
    <row r="33" spans="1:17" ht="48" customHeight="1" x14ac:dyDescent="0.3">
      <c r="A33" s="209" t="s">
        <v>92</v>
      </c>
      <c r="B33" s="166" t="str">
        <f>' Description of PoDAPO Criteria'!B31</f>
        <v>Project management OF PROJECT</v>
      </c>
      <c r="C33" s="25" t="s">
        <v>114</v>
      </c>
      <c r="D33" s="219" t="s">
        <v>160</v>
      </c>
      <c r="E33" s="189"/>
      <c r="F33" s="189"/>
      <c r="G33" s="189"/>
      <c r="H33" s="189"/>
      <c r="I33" s="189"/>
      <c r="J33" s="189"/>
      <c r="K33" s="189"/>
      <c r="L33" s="189"/>
      <c r="M33" s="189"/>
      <c r="N33" s="190"/>
      <c r="O33" s="99"/>
      <c r="P33" s="104">
        <v>28</v>
      </c>
      <c r="Q33" s="117" t="s">
        <v>61</v>
      </c>
    </row>
    <row r="34" spans="1:17" ht="48" customHeight="1" x14ac:dyDescent="0.3">
      <c r="A34" s="195"/>
      <c r="B34" s="166" t="str">
        <f>' Description of PoDAPO Criteria'!B32</f>
        <v>Gains in Competence and attention FOR PROJECT AND OUTPUT</v>
      </c>
      <c r="C34" s="25" t="s">
        <v>114</v>
      </c>
      <c r="D34" s="219" t="s">
        <v>161</v>
      </c>
      <c r="E34" s="189"/>
      <c r="F34" s="189"/>
      <c r="G34" s="189"/>
      <c r="H34" s="189"/>
      <c r="I34" s="189"/>
      <c r="J34" s="189"/>
      <c r="K34" s="189"/>
      <c r="L34" s="189"/>
      <c r="M34" s="189"/>
      <c r="N34" s="190"/>
      <c r="O34" s="99"/>
      <c r="P34" s="104">
        <v>29</v>
      </c>
      <c r="Q34" s="117" t="s">
        <v>61</v>
      </c>
    </row>
    <row r="35" spans="1:17" ht="48" customHeight="1" x14ac:dyDescent="0.3">
      <c r="A35" s="195"/>
      <c r="B35" s="166" t="str">
        <f>' Description of PoDAPO Criteria'!B33</f>
        <v>Collaboration - Engaging with peers and advisors</v>
      </c>
      <c r="C35" s="25" t="s">
        <v>114</v>
      </c>
      <c r="D35" s="219" t="s">
        <v>162</v>
      </c>
      <c r="E35" s="189"/>
      <c r="F35" s="189"/>
      <c r="G35" s="189"/>
      <c r="H35" s="189"/>
      <c r="I35" s="189"/>
      <c r="J35" s="189"/>
      <c r="K35" s="189"/>
      <c r="L35" s="189"/>
      <c r="M35" s="189"/>
      <c r="N35" s="190"/>
      <c r="O35" s="99"/>
      <c r="P35" s="104">
        <v>30</v>
      </c>
      <c r="Q35" s="117" t="s">
        <v>61</v>
      </c>
    </row>
    <row r="36" spans="1:17" ht="48" customHeight="1" x14ac:dyDescent="0.3">
      <c r="A36" s="195"/>
      <c r="B36" s="183" t="str">
        <f>' Description of PoDAPO Criteria'!B34</f>
        <v>Leadership and delegation in Project AND/OR Output</v>
      </c>
      <c r="C36" s="181" t="s">
        <v>114</v>
      </c>
      <c r="D36" s="219" t="s">
        <v>163</v>
      </c>
      <c r="E36" s="189"/>
      <c r="F36" s="189"/>
      <c r="G36" s="189"/>
      <c r="H36" s="189"/>
      <c r="I36" s="189"/>
      <c r="J36" s="189"/>
      <c r="K36" s="189"/>
      <c r="L36" s="189"/>
      <c r="M36" s="189"/>
      <c r="N36" s="190"/>
      <c r="O36" s="99"/>
      <c r="P36" s="104">
        <v>31</v>
      </c>
      <c r="Q36" s="117" t="s">
        <v>61</v>
      </c>
    </row>
    <row r="37" spans="1:17" ht="15" customHeight="1" x14ac:dyDescent="0.3">
      <c r="A37" s="44"/>
      <c r="B37" s="220" t="s">
        <v>119</v>
      </c>
      <c r="C37" s="211"/>
      <c r="D37" s="189"/>
      <c r="E37" s="189"/>
      <c r="F37" s="189"/>
      <c r="G37" s="189"/>
      <c r="H37" s="189"/>
      <c r="I37" s="189"/>
      <c r="J37" s="189"/>
      <c r="K37" s="189"/>
      <c r="L37" s="189"/>
      <c r="M37" s="189"/>
      <c r="N37" s="190"/>
      <c r="O37" s="99"/>
      <c r="P37" s="104">
        <v>32</v>
      </c>
      <c r="Q37" s="117" t="s">
        <v>61</v>
      </c>
    </row>
    <row r="38" spans="1:17" ht="16.5" customHeight="1" x14ac:dyDescent="0.3">
      <c r="A38" s="44"/>
      <c r="B38" s="195"/>
      <c r="C38" s="189"/>
      <c r="D38" s="189"/>
      <c r="E38" s="189"/>
      <c r="F38" s="189"/>
      <c r="G38" s="189"/>
      <c r="H38" s="189"/>
      <c r="I38" s="189"/>
      <c r="J38" s="189"/>
      <c r="K38" s="189"/>
      <c r="L38" s="189"/>
      <c r="M38" s="189"/>
      <c r="N38" s="190"/>
      <c r="O38" s="99"/>
      <c r="P38" s="104">
        <v>33</v>
      </c>
      <c r="Q38" s="117" t="s">
        <v>61</v>
      </c>
    </row>
    <row r="39" spans="1:17" ht="16.5" customHeight="1" x14ac:dyDescent="0.3">
      <c r="A39" s="155"/>
      <c r="B39" s="109"/>
      <c r="C39" s="17"/>
      <c r="D39" s="17"/>
      <c r="E39" s="17"/>
      <c r="F39" s="17"/>
      <c r="G39" s="17"/>
      <c r="H39" s="17"/>
      <c r="I39" s="17"/>
      <c r="J39" s="17"/>
      <c r="K39" s="17"/>
      <c r="L39" s="17"/>
      <c r="M39" s="17"/>
      <c r="N39" s="17"/>
      <c r="P39" s="160">
        <v>34</v>
      </c>
      <c r="Q39" s="160" t="s">
        <v>61</v>
      </c>
    </row>
    <row r="40" spans="1:17" ht="39.75" customHeight="1" x14ac:dyDescent="0.3">
      <c r="A40" s="77"/>
      <c r="B40" s="77" t="s">
        <v>70</v>
      </c>
      <c r="D40" s="81"/>
      <c r="E40" s="81"/>
      <c r="F40" s="81"/>
      <c r="G40" s="81"/>
      <c r="H40" s="81"/>
      <c r="I40" s="81"/>
      <c r="J40" s="81"/>
      <c r="K40" s="81"/>
      <c r="L40" s="81"/>
      <c r="M40" s="81"/>
      <c r="N40" s="81"/>
      <c r="P40" s="104">
        <v>35</v>
      </c>
      <c r="Q40" s="117" t="s">
        <v>61</v>
      </c>
    </row>
    <row r="41" spans="1:17" ht="48" customHeight="1" x14ac:dyDescent="0.3">
      <c r="A41" s="209" t="s">
        <v>94</v>
      </c>
      <c r="B41" s="166" t="str">
        <f>' Description of PoDAPO Criteria'!B39</f>
        <v>Benefits to Field (Project)</v>
      </c>
      <c r="C41" s="25" t="s">
        <v>114</v>
      </c>
      <c r="D41" s="219" t="s">
        <v>164</v>
      </c>
      <c r="E41" s="189"/>
      <c r="F41" s="189"/>
      <c r="G41" s="189"/>
      <c r="H41" s="189"/>
      <c r="I41" s="189"/>
      <c r="J41" s="189"/>
      <c r="K41" s="189"/>
      <c r="L41" s="189"/>
      <c r="M41" s="189"/>
      <c r="N41" s="189"/>
      <c r="P41" s="104">
        <v>36</v>
      </c>
      <c r="Q41" s="117" t="s">
        <v>61</v>
      </c>
    </row>
    <row r="42" spans="1:17" ht="48" customHeight="1" x14ac:dyDescent="0.3">
      <c r="A42" s="195"/>
      <c r="B42" s="166" t="str">
        <f>' Description of PoDAPO Criteria'!B40</f>
        <v>Gains in Gaian Skillflexes (Professional)</v>
      </c>
      <c r="C42" s="25" t="s">
        <v>114</v>
      </c>
      <c r="D42" s="219" t="s">
        <v>165</v>
      </c>
      <c r="E42" s="189"/>
      <c r="F42" s="189"/>
      <c r="G42" s="189"/>
      <c r="H42" s="189"/>
      <c r="I42" s="189"/>
      <c r="J42" s="189"/>
      <c r="K42" s="189"/>
      <c r="L42" s="189"/>
      <c r="M42" s="189"/>
      <c r="N42" s="190"/>
      <c r="O42" s="99"/>
      <c r="P42" s="104">
        <v>37</v>
      </c>
      <c r="Q42" s="117" t="s">
        <v>61</v>
      </c>
    </row>
    <row r="43" spans="1:17" ht="48" customHeight="1" x14ac:dyDescent="0.3">
      <c r="A43" s="195"/>
      <c r="B43" s="166" t="str">
        <f>' Description of PoDAPO Criteria'!B41</f>
        <v>Internal Growth &amp; Development (Personal)</v>
      </c>
      <c r="C43" s="25" t="s">
        <v>114</v>
      </c>
      <c r="D43" s="219" t="s">
        <v>166</v>
      </c>
      <c r="E43" s="189"/>
      <c r="F43" s="189"/>
      <c r="G43" s="189"/>
      <c r="H43" s="189"/>
      <c r="I43" s="189"/>
      <c r="J43" s="189"/>
      <c r="K43" s="189"/>
      <c r="L43" s="189"/>
      <c r="M43" s="189"/>
      <c r="N43" s="190"/>
      <c r="O43" s="99"/>
      <c r="P43" s="104">
        <v>38</v>
      </c>
      <c r="Q43" s="117" t="s">
        <v>61</v>
      </c>
    </row>
    <row r="44" spans="1:17" ht="48" customHeight="1" x14ac:dyDescent="0.3">
      <c r="A44" s="195"/>
      <c r="B44" s="183" t="str">
        <f>' Description of PoDAPO Criteria'!B42</f>
        <v>Contributes to knowledge commons</v>
      </c>
      <c r="C44" s="181" t="s">
        <v>114</v>
      </c>
      <c r="D44" s="219" t="s">
        <v>167</v>
      </c>
      <c r="E44" s="189"/>
      <c r="F44" s="189"/>
      <c r="G44" s="189"/>
      <c r="H44" s="189"/>
      <c r="I44" s="189"/>
      <c r="J44" s="189"/>
      <c r="K44" s="189"/>
      <c r="L44" s="189"/>
      <c r="M44" s="189"/>
      <c r="N44" s="190"/>
      <c r="O44" s="99"/>
      <c r="P44" s="104">
        <v>39</v>
      </c>
      <c r="Q44" s="117" t="s">
        <v>61</v>
      </c>
    </row>
    <row r="45" spans="1:17" ht="15.75" customHeight="1" x14ac:dyDescent="0.3">
      <c r="A45" s="44"/>
      <c r="B45" s="220" t="s">
        <v>119</v>
      </c>
      <c r="C45" s="211" t="s">
        <v>168</v>
      </c>
      <c r="D45" s="189"/>
      <c r="E45" s="189"/>
      <c r="F45" s="189"/>
      <c r="G45" s="189"/>
      <c r="H45" s="189"/>
      <c r="I45" s="189"/>
      <c r="J45" s="189"/>
      <c r="K45" s="189"/>
      <c r="L45" s="189"/>
      <c r="M45" s="189"/>
      <c r="N45" s="190"/>
      <c r="O45" s="99"/>
      <c r="P45" s="160">
        <v>39.5</v>
      </c>
      <c r="Q45" s="117" t="s">
        <v>96</v>
      </c>
    </row>
    <row r="46" spans="1:17" ht="16.5" customHeight="1" x14ac:dyDescent="0.3">
      <c r="A46" s="44"/>
      <c r="B46" s="195"/>
      <c r="C46" s="189"/>
      <c r="D46" s="189"/>
      <c r="E46" s="189"/>
      <c r="F46" s="189"/>
      <c r="G46" s="189"/>
      <c r="H46" s="189"/>
      <c r="I46" s="189"/>
      <c r="J46" s="189"/>
      <c r="K46" s="189"/>
      <c r="L46" s="189"/>
      <c r="M46" s="189"/>
      <c r="N46" s="190"/>
      <c r="O46" s="99"/>
      <c r="P46" s="104">
        <v>40</v>
      </c>
      <c r="Q46" s="117" t="s">
        <v>96</v>
      </c>
    </row>
    <row r="47" spans="1:17" ht="15" customHeight="1" x14ac:dyDescent="0.2">
      <c r="A47" s="81"/>
      <c r="B47" s="81"/>
      <c r="C47" s="79"/>
      <c r="D47" s="79"/>
      <c r="E47" s="79"/>
      <c r="F47" s="79"/>
      <c r="G47" s="79"/>
      <c r="H47" s="79"/>
      <c r="I47" s="79"/>
      <c r="J47" s="79"/>
      <c r="K47" s="79"/>
      <c r="L47" s="79"/>
      <c r="M47" s="79"/>
      <c r="N47" s="79"/>
    </row>
    <row r="48" spans="1:17" ht="15" x14ac:dyDescent="0.3">
      <c r="A48" s="214" t="s">
        <v>138</v>
      </c>
      <c r="B48" s="219" t="s">
        <v>169</v>
      </c>
      <c r="C48" s="189"/>
      <c r="D48" s="189"/>
      <c r="E48" s="189"/>
      <c r="F48" s="189"/>
      <c r="G48" s="189"/>
      <c r="H48" s="189"/>
      <c r="I48" s="189"/>
      <c r="J48" s="189"/>
      <c r="K48" s="189"/>
      <c r="L48" s="189"/>
      <c r="M48" s="189"/>
      <c r="N48" s="189"/>
      <c r="P48" s="104">
        <v>42</v>
      </c>
      <c r="Q48" s="117" t="s">
        <v>96</v>
      </c>
    </row>
    <row r="49" spans="1:17" ht="15" x14ac:dyDescent="0.3">
      <c r="A49" s="195"/>
      <c r="B49" s="189"/>
      <c r="C49" s="189"/>
      <c r="D49" s="189"/>
      <c r="E49" s="189"/>
      <c r="F49" s="189"/>
      <c r="G49" s="189"/>
      <c r="H49" s="189"/>
      <c r="I49" s="189"/>
      <c r="J49" s="189"/>
      <c r="K49" s="189"/>
      <c r="L49" s="189"/>
      <c r="M49" s="189"/>
      <c r="N49" s="189"/>
      <c r="P49" s="160">
        <v>43</v>
      </c>
      <c r="Q49" s="160" t="s">
        <v>96</v>
      </c>
    </row>
    <row r="50" spans="1:17" ht="15" x14ac:dyDescent="0.3">
      <c r="A50" s="195"/>
      <c r="B50" s="189"/>
      <c r="C50" s="189"/>
      <c r="D50" s="189"/>
      <c r="E50" s="189"/>
      <c r="F50" s="189"/>
      <c r="G50" s="189"/>
      <c r="H50" s="189"/>
      <c r="I50" s="189"/>
      <c r="J50" s="189"/>
      <c r="K50" s="189"/>
      <c r="L50" s="189"/>
      <c r="M50" s="189"/>
      <c r="N50" s="189"/>
      <c r="P50" s="104">
        <v>44</v>
      </c>
      <c r="Q50" s="117" t="s">
        <v>96</v>
      </c>
    </row>
    <row r="51" spans="1:17" ht="15" x14ac:dyDescent="0.3">
      <c r="B51" s="17"/>
      <c r="C51" s="17"/>
      <c r="D51" s="17"/>
      <c r="E51" s="17"/>
      <c r="F51" s="17"/>
      <c r="G51" s="17"/>
      <c r="H51" s="17"/>
      <c r="I51" s="17"/>
      <c r="J51" s="17"/>
      <c r="K51" s="17"/>
      <c r="L51" s="17"/>
      <c r="M51" s="17"/>
      <c r="N51" s="17"/>
      <c r="P51" s="160">
        <v>45</v>
      </c>
      <c r="Q51" s="160" t="s">
        <v>96</v>
      </c>
    </row>
    <row r="52" spans="1:17" x14ac:dyDescent="0.35">
      <c r="A52" s="12" t="s">
        <v>140</v>
      </c>
      <c r="B52" s="132" t="s">
        <v>141</v>
      </c>
      <c r="C52" s="164"/>
      <c r="D52" s="8"/>
      <c r="E52" s="8"/>
      <c r="F52" s="8"/>
      <c r="G52" s="8"/>
      <c r="H52" s="8"/>
      <c r="I52" s="8"/>
      <c r="J52" s="8"/>
      <c r="K52" s="8"/>
      <c r="L52" s="8"/>
      <c r="M52" s="8"/>
      <c r="N52" s="8"/>
      <c r="P52" s="104">
        <v>49</v>
      </c>
      <c r="Q52" s="117" t="s">
        <v>96</v>
      </c>
    </row>
    <row r="53" spans="1:17" ht="16.5" x14ac:dyDescent="0.3">
      <c r="A53" s="178"/>
      <c r="B53" s="132" t="s">
        <v>142</v>
      </c>
      <c r="P53" s="160">
        <v>49.5</v>
      </c>
      <c r="Q53" s="160" t="s">
        <v>102</v>
      </c>
    </row>
    <row r="54" spans="1:17" ht="16.5" x14ac:dyDescent="0.3">
      <c r="B54" s="177"/>
      <c r="P54" s="104">
        <v>50</v>
      </c>
      <c r="Q54" s="117" t="s">
        <v>102</v>
      </c>
    </row>
    <row r="55" spans="1:17" ht="15" x14ac:dyDescent="0.3">
      <c r="P55" s="104">
        <v>51</v>
      </c>
      <c r="Q55" s="117" t="s">
        <v>102</v>
      </c>
    </row>
    <row r="56" spans="1:17" ht="15" x14ac:dyDescent="0.3">
      <c r="P56" s="104">
        <v>52</v>
      </c>
      <c r="Q56" s="117" t="s">
        <v>102</v>
      </c>
    </row>
    <row r="57" spans="1:17" ht="15" x14ac:dyDescent="0.3">
      <c r="P57" s="104">
        <v>53</v>
      </c>
      <c r="Q57" s="117" t="s">
        <v>102</v>
      </c>
    </row>
    <row r="58" spans="1:17" ht="15" x14ac:dyDescent="0.3">
      <c r="P58" s="160">
        <v>54</v>
      </c>
      <c r="Q58" s="160" t="s">
        <v>102</v>
      </c>
    </row>
    <row r="59" spans="1:17" ht="15" x14ac:dyDescent="0.3">
      <c r="P59" s="104">
        <v>55</v>
      </c>
      <c r="Q59" s="117" t="s">
        <v>102</v>
      </c>
    </row>
    <row r="60" spans="1:17" ht="15" x14ac:dyDescent="0.3">
      <c r="P60" s="104">
        <v>56</v>
      </c>
      <c r="Q60" s="117" t="s">
        <v>102</v>
      </c>
    </row>
    <row r="61" spans="1:17" ht="15" x14ac:dyDescent="0.3">
      <c r="P61" s="104">
        <v>57</v>
      </c>
      <c r="Q61" s="117" t="s">
        <v>102</v>
      </c>
    </row>
    <row r="62" spans="1:17" ht="15" x14ac:dyDescent="0.3">
      <c r="P62" s="104">
        <v>58</v>
      </c>
      <c r="Q62" s="117" t="s">
        <v>102</v>
      </c>
    </row>
    <row r="63" spans="1:17" ht="15" x14ac:dyDescent="0.3">
      <c r="P63" s="104">
        <v>59</v>
      </c>
      <c r="Q63" s="160" t="s">
        <v>102</v>
      </c>
    </row>
    <row r="64" spans="1:17" ht="15" x14ac:dyDescent="0.3">
      <c r="P64" s="117">
        <v>59.5</v>
      </c>
      <c r="Q64" s="117" t="s">
        <v>103</v>
      </c>
    </row>
    <row r="65" spans="16:17" ht="15" x14ac:dyDescent="0.3">
      <c r="P65" s="104">
        <v>60</v>
      </c>
      <c r="Q65" s="117" t="s">
        <v>103</v>
      </c>
    </row>
    <row r="66" spans="16:17" ht="15" x14ac:dyDescent="0.3">
      <c r="P66" s="104">
        <v>61</v>
      </c>
      <c r="Q66" s="117" t="s">
        <v>103</v>
      </c>
    </row>
    <row r="67" spans="16:17" ht="15" x14ac:dyDescent="0.3">
      <c r="P67" s="104">
        <v>62</v>
      </c>
      <c r="Q67" s="117" t="s">
        <v>103</v>
      </c>
    </row>
    <row r="68" spans="16:17" ht="15" x14ac:dyDescent="0.3">
      <c r="P68" s="104">
        <v>63</v>
      </c>
      <c r="Q68" s="117" t="s">
        <v>103</v>
      </c>
    </row>
    <row r="69" spans="16:17" ht="15" x14ac:dyDescent="0.3">
      <c r="P69" s="104">
        <v>64</v>
      </c>
      <c r="Q69" s="117" t="s">
        <v>103</v>
      </c>
    </row>
    <row r="70" spans="16:17" ht="15" x14ac:dyDescent="0.3">
      <c r="P70" s="104">
        <v>65</v>
      </c>
      <c r="Q70" s="117" t="s">
        <v>103</v>
      </c>
    </row>
    <row r="71" spans="16:17" ht="15" x14ac:dyDescent="0.3">
      <c r="P71" s="104">
        <v>66</v>
      </c>
      <c r="Q71" s="117" t="s">
        <v>103</v>
      </c>
    </row>
    <row r="72" spans="16:17" ht="15" x14ac:dyDescent="0.3">
      <c r="P72" s="104">
        <v>67</v>
      </c>
      <c r="Q72" s="117" t="s">
        <v>103</v>
      </c>
    </row>
    <row r="73" spans="16:17" ht="15" x14ac:dyDescent="0.3">
      <c r="P73" s="104">
        <v>68</v>
      </c>
      <c r="Q73" s="117" t="s">
        <v>103</v>
      </c>
    </row>
    <row r="74" spans="16:17" ht="15" x14ac:dyDescent="0.3">
      <c r="P74" s="104">
        <v>69</v>
      </c>
      <c r="Q74" s="117" t="s">
        <v>103</v>
      </c>
    </row>
    <row r="75" spans="16:17" ht="15" x14ac:dyDescent="0.3">
      <c r="P75" s="160">
        <v>69.5</v>
      </c>
      <c r="Q75" s="160" t="s">
        <v>104</v>
      </c>
    </row>
    <row r="76" spans="16:17" ht="15" x14ac:dyDescent="0.3">
      <c r="P76" s="104">
        <v>70</v>
      </c>
      <c r="Q76" s="117" t="s">
        <v>104</v>
      </c>
    </row>
    <row r="77" spans="16:17" ht="15" x14ac:dyDescent="0.3">
      <c r="P77" s="104">
        <v>71</v>
      </c>
      <c r="Q77" s="117" t="s">
        <v>104</v>
      </c>
    </row>
    <row r="78" spans="16:17" ht="15" x14ac:dyDescent="0.3">
      <c r="P78" s="104">
        <v>72</v>
      </c>
      <c r="Q78" s="117" t="s">
        <v>104</v>
      </c>
    </row>
    <row r="79" spans="16:17" ht="15" x14ac:dyDescent="0.3">
      <c r="P79" s="104">
        <v>73</v>
      </c>
      <c r="Q79" s="117" t="s">
        <v>104</v>
      </c>
    </row>
    <row r="80" spans="16:17" ht="15" x14ac:dyDescent="0.3">
      <c r="P80" s="104">
        <v>74</v>
      </c>
      <c r="Q80" s="117" t="s">
        <v>104</v>
      </c>
    </row>
    <row r="81" spans="16:17" ht="15" x14ac:dyDescent="0.3">
      <c r="P81" s="104">
        <v>75</v>
      </c>
      <c r="Q81" s="117" t="s">
        <v>104</v>
      </c>
    </row>
    <row r="82" spans="16:17" ht="15" x14ac:dyDescent="0.3">
      <c r="P82" s="104">
        <v>76</v>
      </c>
      <c r="Q82" s="117" t="s">
        <v>104</v>
      </c>
    </row>
    <row r="83" spans="16:17" ht="15" x14ac:dyDescent="0.3">
      <c r="P83" s="104">
        <v>77</v>
      </c>
      <c r="Q83" s="117" t="s">
        <v>104</v>
      </c>
    </row>
    <row r="84" spans="16:17" ht="15" x14ac:dyDescent="0.3">
      <c r="P84" s="104">
        <v>78</v>
      </c>
      <c r="Q84" s="117" t="s">
        <v>104</v>
      </c>
    </row>
    <row r="85" spans="16:17" ht="15" x14ac:dyDescent="0.3">
      <c r="P85" s="104">
        <v>79</v>
      </c>
      <c r="Q85" s="117" t="s">
        <v>104</v>
      </c>
    </row>
    <row r="86" spans="16:17" ht="15" x14ac:dyDescent="0.3">
      <c r="P86" s="160">
        <v>79.5</v>
      </c>
      <c r="Q86" s="160" t="s">
        <v>105</v>
      </c>
    </row>
    <row r="87" spans="16:17" ht="15" x14ac:dyDescent="0.3">
      <c r="P87" s="104">
        <v>80</v>
      </c>
      <c r="Q87" s="117" t="s">
        <v>105</v>
      </c>
    </row>
    <row r="88" spans="16:17" ht="15" x14ac:dyDescent="0.3">
      <c r="P88" s="104">
        <v>81</v>
      </c>
      <c r="Q88" s="117" t="s">
        <v>105</v>
      </c>
    </row>
    <row r="89" spans="16:17" ht="15" x14ac:dyDescent="0.3">
      <c r="P89" s="104">
        <v>82</v>
      </c>
      <c r="Q89" s="117" t="s">
        <v>105</v>
      </c>
    </row>
    <row r="90" spans="16:17" ht="15" x14ac:dyDescent="0.3">
      <c r="P90" s="104">
        <v>83</v>
      </c>
      <c r="Q90" s="117" t="s">
        <v>105</v>
      </c>
    </row>
    <row r="91" spans="16:17" ht="15" x14ac:dyDescent="0.3">
      <c r="P91" s="104">
        <v>84</v>
      </c>
      <c r="Q91" s="117" t="s">
        <v>105</v>
      </c>
    </row>
    <row r="92" spans="16:17" ht="15" x14ac:dyDescent="0.3">
      <c r="P92" s="104">
        <v>85</v>
      </c>
      <c r="Q92" s="117" t="s">
        <v>105</v>
      </c>
    </row>
    <row r="93" spans="16:17" ht="15" x14ac:dyDescent="0.3">
      <c r="P93" s="104">
        <v>86</v>
      </c>
      <c r="Q93" s="117" t="s">
        <v>105</v>
      </c>
    </row>
    <row r="94" spans="16:17" ht="15" x14ac:dyDescent="0.3">
      <c r="P94" s="104">
        <v>87</v>
      </c>
      <c r="Q94" s="117" t="s">
        <v>105</v>
      </c>
    </row>
    <row r="95" spans="16:17" ht="15" x14ac:dyDescent="0.3">
      <c r="P95" s="104">
        <v>88</v>
      </c>
      <c r="Q95" s="117" t="s">
        <v>105</v>
      </c>
    </row>
    <row r="96" spans="16:17" ht="15" x14ac:dyDescent="0.3">
      <c r="P96" s="104">
        <v>89</v>
      </c>
      <c r="Q96" s="117" t="s">
        <v>105</v>
      </c>
    </row>
    <row r="97" spans="16:17" ht="15" x14ac:dyDescent="0.3">
      <c r="P97" s="104">
        <v>90</v>
      </c>
      <c r="Q97" s="117" t="s">
        <v>105</v>
      </c>
    </row>
    <row r="98" spans="16:17" ht="15" x14ac:dyDescent="0.3">
      <c r="P98" s="104">
        <v>91</v>
      </c>
      <c r="Q98" s="117" t="s">
        <v>105</v>
      </c>
    </row>
    <row r="99" spans="16:17" ht="15" x14ac:dyDescent="0.3">
      <c r="P99" s="104">
        <v>92</v>
      </c>
      <c r="Q99" s="117" t="s">
        <v>105</v>
      </c>
    </row>
    <row r="100" spans="16:17" ht="15" x14ac:dyDescent="0.3">
      <c r="P100" s="104">
        <v>93</v>
      </c>
      <c r="Q100" s="117" t="s">
        <v>105</v>
      </c>
    </row>
    <row r="101" spans="16:17" ht="15" x14ac:dyDescent="0.3">
      <c r="P101" s="104">
        <v>94</v>
      </c>
      <c r="Q101" s="117" t="s">
        <v>105</v>
      </c>
    </row>
    <row r="102" spans="16:17" ht="15" x14ac:dyDescent="0.3">
      <c r="P102" s="104">
        <v>95</v>
      </c>
      <c r="Q102" s="117" t="s">
        <v>105</v>
      </c>
    </row>
    <row r="103" spans="16:17" ht="15" x14ac:dyDescent="0.3">
      <c r="P103" s="104">
        <v>96</v>
      </c>
      <c r="Q103" s="117" t="s">
        <v>105</v>
      </c>
    </row>
    <row r="104" spans="16:17" ht="15" x14ac:dyDescent="0.3">
      <c r="P104" s="160">
        <v>97</v>
      </c>
      <c r="Q104" s="117" t="s">
        <v>105</v>
      </c>
    </row>
    <row r="105" spans="16:17" ht="15" x14ac:dyDescent="0.3">
      <c r="P105" s="160">
        <v>98</v>
      </c>
      <c r="Q105" s="117" t="s">
        <v>105</v>
      </c>
    </row>
    <row r="106" spans="16:17" ht="15" x14ac:dyDescent="0.3">
      <c r="P106" s="160">
        <v>99</v>
      </c>
      <c r="Q106" s="117" t="s">
        <v>105</v>
      </c>
    </row>
    <row r="107" spans="16:17" ht="15" x14ac:dyDescent="0.3">
      <c r="P107" s="160">
        <v>100</v>
      </c>
      <c r="Q107" s="117" t="s">
        <v>105</v>
      </c>
    </row>
  </sheetData>
  <mergeCells count="47">
    <mergeCell ref="B45:B46"/>
    <mergeCell ref="C45:N46"/>
    <mergeCell ref="A48:A50"/>
    <mergeCell ref="B48:N50"/>
    <mergeCell ref="B37:B38"/>
    <mergeCell ref="C37:N38"/>
    <mergeCell ref="A41:A44"/>
    <mergeCell ref="D41:N41"/>
    <mergeCell ref="D42:N42"/>
    <mergeCell ref="D43:N43"/>
    <mergeCell ref="D44:N44"/>
    <mergeCell ref="B29:B30"/>
    <mergeCell ref="C29:N30"/>
    <mergeCell ref="D32:N32"/>
    <mergeCell ref="A33:A36"/>
    <mergeCell ref="D33:N33"/>
    <mergeCell ref="D34:N34"/>
    <mergeCell ref="D35:N35"/>
    <mergeCell ref="D36:N36"/>
    <mergeCell ref="B21:B22"/>
    <mergeCell ref="C21:N22"/>
    <mergeCell ref="A25:A28"/>
    <mergeCell ref="D25:N25"/>
    <mergeCell ref="D26:N26"/>
    <mergeCell ref="D27:N27"/>
    <mergeCell ref="D28:N28"/>
    <mergeCell ref="B13:B14"/>
    <mergeCell ref="C13:N14"/>
    <mergeCell ref="A17:A20"/>
    <mergeCell ref="D17:N17"/>
    <mergeCell ref="D18:N18"/>
    <mergeCell ref="D19:N19"/>
    <mergeCell ref="D20:N20"/>
    <mergeCell ref="A4:F4"/>
    <mergeCell ref="G4:J4"/>
    <mergeCell ref="D8:N8"/>
    <mergeCell ref="A9:A12"/>
    <mergeCell ref="D9:N9"/>
    <mergeCell ref="D10:N10"/>
    <mergeCell ref="D11:N11"/>
    <mergeCell ref="D12:N12"/>
    <mergeCell ref="A1:L1"/>
    <mergeCell ref="A2:F2"/>
    <mergeCell ref="G2:J2"/>
    <mergeCell ref="K2:N2"/>
    <mergeCell ref="A3:F3"/>
    <mergeCell ref="G3:J3"/>
  </mergeCells>
  <conditionalFormatting sqref="A9 B9 P9 Q9 R9 S9 T9 U9 V9 W9 X9 Y9 B10 B11 B12 B17 B18 B19 B20">
    <cfRule type="cellIs" dxfId="1" priority="1" stopIfTrue="1" operator="lessThanOrEqual">
      <formula>5</formula>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workbookViewId="0"/>
  </sheetViews>
  <sheetFormatPr defaultColWidth="11.42578125" defaultRowHeight="12.75" customHeight="1" x14ac:dyDescent="0.2"/>
  <sheetData>
    <row r="1" spans="1:17" ht="19.5" customHeight="1" x14ac:dyDescent="0.35">
      <c r="A1" s="217" t="s">
        <v>170</v>
      </c>
      <c r="B1" s="187"/>
      <c r="C1" s="187"/>
      <c r="D1" s="187"/>
      <c r="E1" s="187"/>
      <c r="F1" s="187"/>
      <c r="G1" s="187"/>
      <c r="H1" s="187"/>
      <c r="I1" s="187"/>
      <c r="J1" s="187"/>
      <c r="K1" s="187"/>
      <c r="L1" s="187"/>
      <c r="M1" s="3"/>
      <c r="N1" s="3"/>
      <c r="O1" s="105" t="str">
        <f>'Output Packet (OP) Checklist'!$O$1</f>
        <v>Output Packet Workbook version 1.4.1 February 2009</v>
      </c>
    </row>
    <row r="2" spans="1:17" ht="16.5" customHeight="1" x14ac:dyDescent="0.3">
      <c r="A2" s="188" t="str">
        <f>'Output Packet (OP) Checklist'!A2:F2</f>
        <v>ASSOCIATE NAME: Patrick Padden</v>
      </c>
      <c r="B2" s="189"/>
      <c r="C2" s="189"/>
      <c r="D2" s="189"/>
      <c r="E2" s="189"/>
      <c r="F2" s="190"/>
      <c r="G2" s="208" t="str">
        <f>'Output Packet (OP) Checklist'!G2:K2</f>
        <v>OUTPUT PACKET NUMBER: 6</v>
      </c>
      <c r="H2" s="192"/>
      <c r="I2" s="192"/>
      <c r="J2" s="193"/>
      <c r="K2" s="191"/>
      <c r="L2" s="192"/>
      <c r="M2" s="192"/>
      <c r="N2" s="192"/>
      <c r="O2" s="171"/>
    </row>
    <row r="3" spans="1:17" ht="16.5" customHeight="1" x14ac:dyDescent="0.3">
      <c r="A3" s="188" t="str">
        <f>'Output Packet (OP) Checklist'!A3:F3</f>
        <v>OUTPUT REVIEWER:Valerie Seitz</v>
      </c>
      <c r="B3" s="189"/>
      <c r="C3" s="189"/>
      <c r="D3" s="189"/>
      <c r="E3" s="189"/>
      <c r="F3" s="190"/>
      <c r="G3" s="196" t="str">
        <f>'Output Packet (OP) Checklist'!G3:K3</f>
        <v>DATE SUBMITTED:  Feb 28 2013</v>
      </c>
      <c r="H3" s="195"/>
      <c r="I3" s="195"/>
      <c r="J3" s="197"/>
      <c r="K3" s="89"/>
      <c r="L3" s="66"/>
      <c r="M3" s="66"/>
      <c r="N3" s="66"/>
      <c r="O3" s="171"/>
    </row>
    <row r="4" spans="1:17" ht="16.5" customHeight="1" x14ac:dyDescent="0.25">
      <c r="A4" s="188" t="str">
        <f>'Output Packet (OP) Checklist'!A4:F4</f>
        <v>PEER REVIEWER: Gina Bacigalupo Zappia</v>
      </c>
      <c r="B4" s="189"/>
      <c r="C4" s="189"/>
      <c r="D4" s="189"/>
      <c r="E4" s="189"/>
      <c r="F4" s="190"/>
      <c r="G4" s="198" t="str">
        <f>'Output Packet (OP) Checklist'!G4:K4</f>
        <v>ORIENTATION VENUE: RDI</v>
      </c>
      <c r="H4" s="187"/>
      <c r="I4" s="187"/>
      <c r="J4" s="199"/>
      <c r="K4" s="158"/>
      <c r="L4" s="110"/>
      <c r="M4" s="51"/>
      <c r="N4" s="110"/>
      <c r="O4" s="171"/>
      <c r="P4" s="70"/>
      <c r="Q4" s="49" t="s">
        <v>61</v>
      </c>
    </row>
    <row r="5" spans="1:17" ht="13.5" customHeight="1" x14ac:dyDescent="0.2">
      <c r="A5" s="221" t="s">
        <v>171</v>
      </c>
      <c r="B5" s="189"/>
      <c r="C5" s="189"/>
      <c r="D5" s="189"/>
      <c r="E5" s="189"/>
      <c r="F5" s="189"/>
      <c r="G5" s="189"/>
      <c r="H5" s="189"/>
      <c r="I5" s="189"/>
      <c r="J5" s="189"/>
    </row>
    <row r="6" spans="1:17" x14ac:dyDescent="0.2">
      <c r="A6" s="189"/>
      <c r="B6" s="189"/>
      <c r="C6" s="189"/>
      <c r="D6" s="189"/>
      <c r="E6" s="189"/>
      <c r="F6" s="189"/>
      <c r="G6" s="189"/>
      <c r="H6" s="189"/>
      <c r="I6" s="189"/>
      <c r="J6" s="190"/>
      <c r="K6" s="116"/>
    </row>
    <row r="7" spans="1:17" x14ac:dyDescent="0.2">
      <c r="A7" s="189"/>
      <c r="B7" s="189"/>
      <c r="C7" s="189"/>
      <c r="D7" s="189"/>
      <c r="E7" s="189"/>
      <c r="F7" s="189"/>
      <c r="G7" s="189"/>
      <c r="H7" s="189"/>
      <c r="I7" s="189"/>
      <c r="J7" s="190"/>
      <c r="K7" s="116"/>
    </row>
    <row r="8" spans="1:17" x14ac:dyDescent="0.2">
      <c r="A8" s="189"/>
      <c r="B8" s="189"/>
      <c r="C8" s="189"/>
      <c r="D8" s="189"/>
      <c r="E8" s="189"/>
      <c r="F8" s="189"/>
      <c r="G8" s="189"/>
      <c r="H8" s="189"/>
      <c r="I8" s="189"/>
      <c r="J8" s="190"/>
      <c r="K8" s="116"/>
    </row>
    <row r="9" spans="1:17" x14ac:dyDescent="0.2">
      <c r="A9" s="189"/>
      <c r="B9" s="189"/>
      <c r="C9" s="189"/>
      <c r="D9" s="189"/>
      <c r="E9" s="189"/>
      <c r="F9" s="189"/>
      <c r="G9" s="189"/>
      <c r="H9" s="189"/>
      <c r="I9" s="189"/>
      <c r="J9" s="190"/>
      <c r="K9" s="116"/>
    </row>
    <row r="10" spans="1:17" x14ac:dyDescent="0.2">
      <c r="A10" s="189"/>
      <c r="B10" s="189"/>
      <c r="C10" s="189"/>
      <c r="D10" s="189"/>
      <c r="E10" s="189"/>
      <c r="F10" s="189"/>
      <c r="G10" s="189"/>
      <c r="H10" s="189"/>
      <c r="I10" s="189"/>
      <c r="J10" s="190"/>
      <c r="K10" s="116"/>
    </row>
    <row r="11" spans="1:17" ht="15" customHeight="1" x14ac:dyDescent="0.2">
      <c r="A11" s="189"/>
      <c r="B11" s="189"/>
      <c r="C11" s="189"/>
      <c r="D11" s="189"/>
      <c r="E11" s="189"/>
      <c r="F11" s="189"/>
      <c r="G11" s="189"/>
      <c r="H11" s="189"/>
      <c r="I11" s="189"/>
      <c r="J11" s="190"/>
      <c r="K11" s="116"/>
    </row>
    <row r="12" spans="1:17" x14ac:dyDescent="0.2">
      <c r="A12" s="189"/>
      <c r="B12" s="189"/>
      <c r="C12" s="189"/>
      <c r="D12" s="189"/>
      <c r="E12" s="189"/>
      <c r="F12" s="189"/>
      <c r="G12" s="189"/>
      <c r="H12" s="189"/>
      <c r="I12" s="189"/>
      <c r="J12" s="190"/>
      <c r="K12" s="116"/>
    </row>
    <row r="13" spans="1:17" x14ac:dyDescent="0.2">
      <c r="A13" s="189"/>
      <c r="B13" s="189"/>
      <c r="C13" s="189"/>
      <c r="D13" s="189"/>
      <c r="E13" s="189"/>
      <c r="F13" s="189"/>
      <c r="G13" s="189"/>
      <c r="H13" s="189"/>
      <c r="I13" s="189"/>
      <c r="J13" s="190"/>
      <c r="K13" s="116"/>
    </row>
    <row r="14" spans="1:17" x14ac:dyDescent="0.2">
      <c r="A14" s="189"/>
      <c r="B14" s="189"/>
      <c r="C14" s="189"/>
      <c r="D14" s="189"/>
      <c r="E14" s="189"/>
      <c r="F14" s="189"/>
      <c r="G14" s="189"/>
      <c r="H14" s="189"/>
      <c r="I14" s="189"/>
      <c r="J14" s="190"/>
      <c r="K14" s="116"/>
    </row>
    <row r="15" spans="1:17" x14ac:dyDescent="0.2">
      <c r="A15" s="189"/>
      <c r="B15" s="189"/>
      <c r="C15" s="189"/>
      <c r="D15" s="189"/>
      <c r="E15" s="189"/>
      <c r="F15" s="189"/>
      <c r="G15" s="189"/>
      <c r="H15" s="189"/>
      <c r="I15" s="189"/>
      <c r="J15" s="190"/>
      <c r="K15" s="116"/>
    </row>
    <row r="16" spans="1:17" x14ac:dyDescent="0.2">
      <c r="A16" s="189"/>
      <c r="B16" s="189"/>
      <c r="C16" s="189"/>
      <c r="D16" s="189"/>
      <c r="E16" s="189"/>
      <c r="F16" s="189"/>
      <c r="G16" s="189"/>
      <c r="H16" s="189"/>
      <c r="I16" s="189"/>
      <c r="J16" s="189"/>
    </row>
    <row r="17" spans="1:10" x14ac:dyDescent="0.2">
      <c r="A17" s="189"/>
      <c r="B17" s="189"/>
      <c r="C17" s="189"/>
      <c r="D17" s="189"/>
      <c r="E17" s="189"/>
      <c r="F17" s="189"/>
      <c r="G17" s="189"/>
      <c r="H17" s="189"/>
      <c r="I17" s="189"/>
      <c r="J17" s="189"/>
    </row>
    <row r="18" spans="1:10" x14ac:dyDescent="0.2">
      <c r="A18" s="189"/>
      <c r="B18" s="189"/>
      <c r="C18" s="189"/>
      <c r="D18" s="189"/>
      <c r="E18" s="189"/>
      <c r="F18" s="189"/>
      <c r="G18" s="189"/>
      <c r="H18" s="189"/>
      <c r="I18" s="189"/>
      <c r="J18" s="189"/>
    </row>
    <row r="19" spans="1:10" x14ac:dyDescent="0.2">
      <c r="A19" s="189"/>
      <c r="B19" s="189"/>
      <c r="C19" s="189"/>
      <c r="D19" s="189"/>
      <c r="E19" s="189"/>
      <c r="F19" s="189"/>
      <c r="G19" s="189"/>
      <c r="H19" s="189"/>
      <c r="I19" s="189"/>
      <c r="J19" s="189"/>
    </row>
    <row r="20" spans="1:10" x14ac:dyDescent="0.2">
      <c r="A20" s="189"/>
      <c r="B20" s="189"/>
      <c r="C20" s="189"/>
      <c r="D20" s="189"/>
      <c r="E20" s="189"/>
      <c r="F20" s="189"/>
      <c r="G20" s="189"/>
      <c r="H20" s="189"/>
      <c r="I20" s="189"/>
      <c r="J20" s="189"/>
    </row>
    <row r="21" spans="1:10" x14ac:dyDescent="0.2">
      <c r="A21" s="189"/>
      <c r="B21" s="189"/>
      <c r="C21" s="189"/>
      <c r="D21" s="189"/>
      <c r="E21" s="189"/>
      <c r="F21" s="189"/>
      <c r="G21" s="189"/>
      <c r="H21" s="189"/>
      <c r="I21" s="189"/>
      <c r="J21" s="189"/>
    </row>
    <row r="22" spans="1:10" x14ac:dyDescent="0.2">
      <c r="A22" s="189"/>
      <c r="B22" s="189"/>
      <c r="C22" s="189"/>
      <c r="D22" s="189"/>
      <c r="E22" s="189"/>
      <c r="F22" s="189"/>
      <c r="G22" s="189"/>
      <c r="H22" s="189"/>
      <c r="I22" s="189"/>
      <c r="J22" s="189"/>
    </row>
    <row r="23" spans="1:10" x14ac:dyDescent="0.2">
      <c r="A23" s="189"/>
      <c r="B23" s="189"/>
      <c r="C23" s="189"/>
      <c r="D23" s="189"/>
      <c r="E23" s="189"/>
      <c r="F23" s="189"/>
      <c r="G23" s="189"/>
      <c r="H23" s="189"/>
      <c r="I23" s="189"/>
      <c r="J23" s="189"/>
    </row>
    <row r="24" spans="1:10" x14ac:dyDescent="0.2">
      <c r="A24" s="189"/>
      <c r="B24" s="189"/>
      <c r="C24" s="189"/>
      <c r="D24" s="189"/>
      <c r="E24" s="189"/>
      <c r="F24" s="189"/>
      <c r="G24" s="189"/>
      <c r="H24" s="189"/>
      <c r="I24" s="189"/>
      <c r="J24" s="189"/>
    </row>
    <row r="25" spans="1:10" x14ac:dyDescent="0.2">
      <c r="A25" s="189"/>
      <c r="B25" s="189"/>
      <c r="C25" s="189"/>
      <c r="D25" s="189"/>
      <c r="E25" s="189"/>
      <c r="F25" s="189"/>
      <c r="G25" s="189"/>
      <c r="H25" s="189"/>
      <c r="I25" s="189"/>
      <c r="J25" s="189"/>
    </row>
    <row r="26" spans="1:10" x14ac:dyDescent="0.2">
      <c r="A26" s="189"/>
      <c r="B26" s="189"/>
      <c r="C26" s="189"/>
      <c r="D26" s="189"/>
      <c r="E26" s="189"/>
      <c r="F26" s="189"/>
      <c r="G26" s="189"/>
      <c r="H26" s="189"/>
      <c r="I26" s="189"/>
      <c r="J26" s="189"/>
    </row>
    <row r="27" spans="1:10" x14ac:dyDescent="0.2">
      <c r="A27" s="189"/>
      <c r="B27" s="189"/>
      <c r="C27" s="189"/>
      <c r="D27" s="189"/>
      <c r="E27" s="189"/>
      <c r="F27" s="189"/>
      <c r="G27" s="189"/>
      <c r="H27" s="189"/>
      <c r="I27" s="189"/>
      <c r="J27" s="189"/>
    </row>
    <row r="28" spans="1:10" x14ac:dyDescent="0.2">
      <c r="A28" s="189"/>
      <c r="B28" s="189"/>
      <c r="C28" s="189"/>
      <c r="D28" s="189"/>
      <c r="E28" s="189"/>
      <c r="F28" s="189"/>
      <c r="G28" s="189"/>
      <c r="H28" s="189"/>
      <c r="I28" s="189"/>
      <c r="J28" s="189"/>
    </row>
    <row r="29" spans="1:10" x14ac:dyDescent="0.2">
      <c r="A29" s="189"/>
      <c r="B29" s="189"/>
      <c r="C29" s="189"/>
      <c r="D29" s="189"/>
      <c r="E29" s="189"/>
      <c r="F29" s="189"/>
      <c r="G29" s="189"/>
      <c r="H29" s="189"/>
      <c r="I29" s="189"/>
      <c r="J29" s="189"/>
    </row>
    <row r="30" spans="1:10" x14ac:dyDescent="0.2">
      <c r="A30" s="189"/>
      <c r="B30" s="189"/>
      <c r="C30" s="189"/>
      <c r="D30" s="189"/>
      <c r="E30" s="189"/>
      <c r="F30" s="189"/>
      <c r="G30" s="189"/>
      <c r="H30" s="189"/>
      <c r="I30" s="189"/>
      <c r="J30" s="189"/>
    </row>
    <row r="31" spans="1:10" x14ac:dyDescent="0.2">
      <c r="A31" s="189"/>
      <c r="B31" s="189"/>
      <c r="C31" s="189"/>
      <c r="D31" s="189"/>
      <c r="E31" s="189"/>
      <c r="F31" s="189"/>
      <c r="G31" s="189"/>
      <c r="H31" s="189"/>
      <c r="I31" s="189"/>
      <c r="J31" s="189"/>
    </row>
    <row r="32" spans="1:10" x14ac:dyDescent="0.2">
      <c r="A32" s="189"/>
      <c r="B32" s="189"/>
      <c r="C32" s="189"/>
      <c r="D32" s="189"/>
      <c r="E32" s="189"/>
      <c r="F32" s="189"/>
      <c r="G32" s="189"/>
      <c r="H32" s="189"/>
      <c r="I32" s="189"/>
      <c r="J32" s="189"/>
    </row>
    <row r="33" spans="1:10" x14ac:dyDescent="0.2">
      <c r="A33" s="189"/>
      <c r="B33" s="189"/>
      <c r="C33" s="189"/>
      <c r="D33" s="189"/>
      <c r="E33" s="189"/>
      <c r="F33" s="189"/>
      <c r="G33" s="189"/>
      <c r="H33" s="189"/>
      <c r="I33" s="189"/>
      <c r="J33" s="189"/>
    </row>
    <row r="34" spans="1:10" x14ac:dyDescent="0.2">
      <c r="A34" s="189"/>
      <c r="B34" s="189"/>
      <c r="C34" s="189"/>
      <c r="D34" s="189"/>
      <c r="E34" s="189"/>
      <c r="F34" s="189"/>
      <c r="G34" s="189"/>
      <c r="H34" s="189"/>
      <c r="I34" s="189"/>
      <c r="J34" s="189"/>
    </row>
    <row r="35" spans="1:10" x14ac:dyDescent="0.2">
      <c r="A35" s="189"/>
      <c r="B35" s="189"/>
      <c r="C35" s="189"/>
      <c r="D35" s="189"/>
      <c r="E35" s="189"/>
      <c r="F35" s="189"/>
      <c r="G35" s="189"/>
      <c r="H35" s="189"/>
      <c r="I35" s="189"/>
      <c r="J35" s="189"/>
    </row>
    <row r="36" spans="1:10" x14ac:dyDescent="0.2">
      <c r="A36" s="189"/>
      <c r="B36" s="189"/>
      <c r="C36" s="189"/>
      <c r="D36" s="189"/>
      <c r="E36" s="189"/>
      <c r="F36" s="189"/>
      <c r="G36" s="189"/>
      <c r="H36" s="189"/>
      <c r="I36" s="189"/>
      <c r="J36" s="189"/>
    </row>
    <row r="37" spans="1:10" x14ac:dyDescent="0.2">
      <c r="A37" s="189"/>
      <c r="B37" s="189"/>
      <c r="C37" s="189"/>
      <c r="D37" s="189"/>
      <c r="E37" s="189"/>
      <c r="F37" s="189"/>
      <c r="G37" s="189"/>
      <c r="H37" s="189"/>
      <c r="I37" s="189"/>
      <c r="J37" s="189"/>
    </row>
    <row r="38" spans="1:10" x14ac:dyDescent="0.2">
      <c r="A38" s="189"/>
      <c r="B38" s="189"/>
      <c r="C38" s="189"/>
      <c r="D38" s="189"/>
      <c r="E38" s="189"/>
      <c r="F38" s="189"/>
      <c r="G38" s="189"/>
      <c r="H38" s="189"/>
      <c r="I38" s="189"/>
      <c r="J38" s="189"/>
    </row>
    <row r="39" spans="1:10" x14ac:dyDescent="0.2">
      <c r="A39" s="189"/>
      <c r="B39" s="189"/>
      <c r="C39" s="189"/>
      <c r="D39" s="189"/>
      <c r="E39" s="189"/>
      <c r="F39" s="189"/>
      <c r="G39" s="189"/>
      <c r="H39" s="189"/>
      <c r="I39" s="189"/>
      <c r="J39" s="189"/>
    </row>
    <row r="40" spans="1:10" x14ac:dyDescent="0.2">
      <c r="A40" s="189"/>
      <c r="B40" s="189"/>
      <c r="C40" s="189"/>
      <c r="D40" s="189"/>
      <c r="E40" s="189"/>
      <c r="F40" s="189"/>
      <c r="G40" s="189"/>
      <c r="H40" s="189"/>
      <c r="I40" s="189"/>
      <c r="J40" s="189"/>
    </row>
    <row r="41" spans="1:10" x14ac:dyDescent="0.2">
      <c r="A41" s="189"/>
      <c r="B41" s="189"/>
      <c r="C41" s="189"/>
      <c r="D41" s="189"/>
      <c r="E41" s="189"/>
      <c r="F41" s="189"/>
      <c r="G41" s="189"/>
      <c r="H41" s="189"/>
      <c r="I41" s="189"/>
      <c r="J41" s="189"/>
    </row>
    <row r="42" spans="1:10" x14ac:dyDescent="0.2">
      <c r="A42" s="189"/>
      <c r="B42" s="189"/>
      <c r="C42" s="189"/>
      <c r="D42" s="189"/>
      <c r="E42" s="189"/>
      <c r="F42" s="189"/>
      <c r="G42" s="189"/>
      <c r="H42" s="189"/>
      <c r="I42" s="189"/>
      <c r="J42" s="189"/>
    </row>
    <row r="43" spans="1:10" x14ac:dyDescent="0.2">
      <c r="A43" s="189"/>
      <c r="B43" s="189"/>
      <c r="C43" s="189"/>
      <c r="D43" s="189"/>
      <c r="E43" s="189"/>
      <c r="F43" s="189"/>
      <c r="G43" s="189"/>
      <c r="H43" s="189"/>
      <c r="I43" s="189"/>
      <c r="J43" s="189"/>
    </row>
    <row r="44" spans="1:10" x14ac:dyDescent="0.2">
      <c r="A44" s="189"/>
      <c r="B44" s="189"/>
      <c r="C44" s="189"/>
      <c r="D44" s="189"/>
      <c r="E44" s="189"/>
      <c r="F44" s="189"/>
      <c r="G44" s="189"/>
      <c r="H44" s="189"/>
      <c r="I44" s="189"/>
      <c r="J44" s="189"/>
    </row>
    <row r="45" spans="1:10" x14ac:dyDescent="0.2">
      <c r="A45" s="189"/>
      <c r="B45" s="189"/>
      <c r="C45" s="189"/>
      <c r="D45" s="189"/>
      <c r="E45" s="189"/>
      <c r="F45" s="189"/>
      <c r="G45" s="189"/>
      <c r="H45" s="189"/>
      <c r="I45" s="189"/>
      <c r="J45" s="189"/>
    </row>
    <row r="46" spans="1:10" x14ac:dyDescent="0.2">
      <c r="A46" s="189"/>
      <c r="B46" s="189"/>
      <c r="C46" s="189"/>
      <c r="D46" s="189"/>
      <c r="E46" s="189"/>
      <c r="F46" s="189"/>
      <c r="G46" s="189"/>
      <c r="H46" s="189"/>
      <c r="I46" s="189"/>
      <c r="J46" s="189"/>
    </row>
    <row r="47" spans="1:10" x14ac:dyDescent="0.2">
      <c r="A47" s="189"/>
      <c r="B47" s="189"/>
      <c r="C47" s="189"/>
      <c r="D47" s="189"/>
      <c r="E47" s="189"/>
      <c r="F47" s="189"/>
      <c r="G47" s="189"/>
      <c r="H47" s="189"/>
      <c r="I47" s="189"/>
      <c r="J47" s="189"/>
    </row>
    <row r="48" spans="1:10" x14ac:dyDescent="0.2">
      <c r="A48" s="189"/>
      <c r="B48" s="189"/>
      <c r="C48" s="189"/>
      <c r="D48" s="189"/>
      <c r="E48" s="189"/>
      <c r="F48" s="189"/>
      <c r="G48" s="189"/>
      <c r="H48" s="189"/>
      <c r="I48" s="189"/>
      <c r="J48" s="189"/>
    </row>
    <row r="49" spans="1:10" x14ac:dyDescent="0.2">
      <c r="A49" s="189"/>
      <c r="B49" s="189"/>
      <c r="C49" s="189"/>
      <c r="D49" s="189"/>
      <c r="E49" s="189"/>
      <c r="F49" s="189"/>
      <c r="G49" s="189"/>
      <c r="H49" s="189"/>
      <c r="I49" s="189"/>
      <c r="J49" s="189"/>
    </row>
    <row r="50" spans="1:10" x14ac:dyDescent="0.2">
      <c r="A50" s="189"/>
      <c r="B50" s="189"/>
      <c r="C50" s="189"/>
      <c r="D50" s="189"/>
      <c r="E50" s="189"/>
      <c r="F50" s="189"/>
      <c r="G50" s="189"/>
      <c r="H50" s="189"/>
      <c r="I50" s="189"/>
      <c r="J50" s="189"/>
    </row>
    <row r="51" spans="1:10" x14ac:dyDescent="0.2">
      <c r="A51" s="189"/>
      <c r="B51" s="189"/>
      <c r="C51" s="189"/>
      <c r="D51" s="189"/>
      <c r="E51" s="189"/>
      <c r="F51" s="189"/>
      <c r="G51" s="189"/>
      <c r="H51" s="189"/>
      <c r="I51" s="189"/>
      <c r="J51" s="189"/>
    </row>
    <row r="52" spans="1:10" ht="13.5" customHeight="1" x14ac:dyDescent="0.2">
      <c r="A52" s="189"/>
      <c r="B52" s="189"/>
      <c r="C52" s="189"/>
      <c r="D52" s="189"/>
      <c r="E52" s="189"/>
      <c r="F52" s="189"/>
      <c r="G52" s="189"/>
      <c r="H52" s="189"/>
      <c r="I52" s="189"/>
      <c r="J52" s="189"/>
    </row>
  </sheetData>
  <mergeCells count="9">
    <mergeCell ref="A4:F4"/>
    <mergeCell ref="G4:J4"/>
    <mergeCell ref="A5:J52"/>
    <mergeCell ref="A1:L1"/>
    <mergeCell ref="A2:F2"/>
    <mergeCell ref="G2:J2"/>
    <mergeCell ref="K2:N2"/>
    <mergeCell ref="A3:F3"/>
    <mergeCell ref="G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0"/>
  <sheetViews>
    <sheetView workbookViewId="0"/>
  </sheetViews>
  <sheetFormatPr defaultColWidth="11.42578125" defaultRowHeight="15.75" customHeight="1" x14ac:dyDescent="0.2"/>
  <cols>
    <col min="1" max="1" width="14.140625" customWidth="1"/>
    <col min="2" max="2" width="14" customWidth="1"/>
    <col min="3" max="9" width="4.5703125" customWidth="1"/>
    <col min="10" max="10" width="21" customWidth="1"/>
    <col min="11" max="14" width="4.5703125" customWidth="1"/>
    <col min="15" max="15" width="11" customWidth="1"/>
    <col min="16" max="17" width="0" hidden="1"/>
    <col min="19" max="19" width="9.42578125" customWidth="1"/>
    <col min="20" max="25" width="0" hidden="1"/>
  </cols>
  <sheetData>
    <row r="1" spans="1:25" ht="19.5" customHeight="1" x14ac:dyDescent="0.35">
      <c r="A1" s="186" t="s">
        <v>172</v>
      </c>
      <c r="B1" s="187"/>
      <c r="C1" s="187"/>
      <c r="D1" s="187"/>
      <c r="E1" s="187"/>
      <c r="F1" s="187"/>
      <c r="G1" s="187"/>
      <c r="H1" s="187"/>
      <c r="I1" s="187"/>
      <c r="J1" s="187"/>
      <c r="K1" s="187"/>
      <c r="L1" s="187"/>
      <c r="M1" s="131"/>
      <c r="N1" s="100"/>
      <c r="O1" s="105" t="s">
        <v>173</v>
      </c>
    </row>
    <row r="2" spans="1:25" ht="16.5" customHeight="1" x14ac:dyDescent="0.3">
      <c r="A2" s="188" t="str">
        <f>'Output Packet (OP) Checklist'!A2:F2</f>
        <v>ASSOCIATE NAME: Patrick Padden</v>
      </c>
      <c r="B2" s="189"/>
      <c r="C2" s="189"/>
      <c r="D2" s="189"/>
      <c r="E2" s="189"/>
      <c r="F2" s="190"/>
      <c r="G2" s="208" t="str">
        <f>'Output Packet (OP) Checklist'!G2:K2</f>
        <v>OUTPUT PACKET NUMBER: 6</v>
      </c>
      <c r="H2" s="192"/>
      <c r="I2" s="192"/>
      <c r="J2" s="193"/>
      <c r="K2" s="191"/>
      <c r="L2" s="192"/>
      <c r="M2" s="192"/>
      <c r="N2" s="192"/>
      <c r="O2" s="171"/>
    </row>
    <row r="3" spans="1:25" ht="16.5" customHeight="1" x14ac:dyDescent="0.3">
      <c r="A3" s="188" t="str">
        <f>'Output Packet (OP) Checklist'!A3:F3</f>
        <v>OUTPUT REVIEWER:Valerie Seitz</v>
      </c>
      <c r="B3" s="189"/>
      <c r="C3" s="189"/>
      <c r="D3" s="189"/>
      <c r="E3" s="189"/>
      <c r="F3" s="190"/>
      <c r="G3" s="196" t="str">
        <f>'Output Packet (OP) Checklist'!G3:K3</f>
        <v>DATE SUBMITTED:  Feb 28 2013</v>
      </c>
      <c r="H3" s="195"/>
      <c r="I3" s="195"/>
      <c r="J3" s="197"/>
      <c r="K3" s="89"/>
      <c r="L3" s="66"/>
      <c r="M3" s="66"/>
      <c r="N3" s="66"/>
      <c r="O3" s="171"/>
    </row>
    <row r="4" spans="1:25" ht="16.5" customHeight="1" x14ac:dyDescent="0.25">
      <c r="A4" s="188" t="str">
        <f>'Output Packet (OP) Checklist'!A4:F4</f>
        <v>PEER REVIEWER: Gina Bacigalupo Zappia</v>
      </c>
      <c r="B4" s="189"/>
      <c r="C4" s="189"/>
      <c r="D4" s="189"/>
      <c r="E4" s="189"/>
      <c r="F4" s="190"/>
      <c r="G4" s="198" t="str">
        <f>'Output Packet (OP) Checklist'!G4:K4</f>
        <v>ORIENTATION VENUE: RDI</v>
      </c>
      <c r="H4" s="187"/>
      <c r="I4" s="187"/>
      <c r="J4" s="199"/>
      <c r="K4" s="158"/>
      <c r="L4" s="110"/>
      <c r="M4" s="51"/>
      <c r="N4" s="110"/>
      <c r="O4" s="171"/>
      <c r="P4" s="70">
        <v>1</v>
      </c>
      <c r="Q4" s="49" t="s">
        <v>61</v>
      </c>
    </row>
    <row r="5" spans="1:25" ht="15" customHeight="1" x14ac:dyDescent="0.2">
      <c r="A5" s="47"/>
      <c r="B5" s="6"/>
      <c r="C5" s="84"/>
      <c r="D5" s="84"/>
      <c r="E5" s="84"/>
      <c r="F5" s="57"/>
      <c r="G5" s="57"/>
      <c r="H5" s="57"/>
      <c r="I5" s="57"/>
      <c r="J5" s="57"/>
      <c r="K5" s="133"/>
      <c r="L5" s="157"/>
      <c r="M5" s="133"/>
      <c r="N5" s="157"/>
      <c r="O5" s="86"/>
      <c r="P5" s="70">
        <v>2</v>
      </c>
      <c r="Q5" s="49" t="s">
        <v>61</v>
      </c>
    </row>
    <row r="6" spans="1:25" ht="27.75" customHeight="1" x14ac:dyDescent="0.2">
      <c r="A6" s="200" t="s">
        <v>174</v>
      </c>
      <c r="B6" s="187"/>
      <c r="C6" s="187"/>
      <c r="D6" s="187"/>
      <c r="E6" s="187"/>
      <c r="F6" s="187"/>
      <c r="G6" s="187"/>
      <c r="H6" s="187"/>
      <c r="I6" s="187"/>
      <c r="J6" s="187"/>
      <c r="K6" s="83"/>
      <c r="L6" s="83"/>
      <c r="M6" s="83"/>
      <c r="N6" s="83"/>
      <c r="O6" s="86"/>
      <c r="P6" s="70">
        <v>3</v>
      </c>
      <c r="Q6" s="49" t="s">
        <v>61</v>
      </c>
    </row>
    <row r="7" spans="1:25" ht="180.75" customHeight="1" x14ac:dyDescent="0.25">
      <c r="A7" s="222" t="s">
        <v>108</v>
      </c>
      <c r="B7" s="115" t="s">
        <v>175</v>
      </c>
      <c r="C7" s="223" t="s">
        <v>176</v>
      </c>
      <c r="D7" s="189"/>
      <c r="E7" s="189"/>
      <c r="F7" s="189"/>
      <c r="G7" s="189"/>
      <c r="H7" s="189"/>
      <c r="I7" s="189"/>
      <c r="J7" s="189"/>
      <c r="K7" s="189"/>
      <c r="L7" s="189"/>
      <c r="M7" s="189"/>
      <c r="N7" s="190"/>
      <c r="O7" s="38"/>
      <c r="P7" s="70">
        <v>4</v>
      </c>
      <c r="Q7" s="49" t="s">
        <v>61</v>
      </c>
      <c r="R7" s="74"/>
      <c r="S7" s="74"/>
      <c r="T7" s="74">
        <v>5</v>
      </c>
      <c r="U7" s="74">
        <v>3.95</v>
      </c>
      <c r="V7" s="74">
        <v>3.45</v>
      </c>
      <c r="W7" s="74">
        <v>2.95</v>
      </c>
      <c r="X7" s="74">
        <v>2.4500000000000002</v>
      </c>
      <c r="Y7" s="74">
        <v>1.95</v>
      </c>
    </row>
    <row r="8" spans="1:25" ht="105.75" customHeight="1" x14ac:dyDescent="0.25">
      <c r="A8" s="197"/>
      <c r="B8" s="115" t="s">
        <v>177</v>
      </c>
      <c r="C8" s="224" t="s">
        <v>178</v>
      </c>
      <c r="D8" s="189"/>
      <c r="E8" s="189"/>
      <c r="F8" s="189"/>
      <c r="G8" s="189"/>
      <c r="H8" s="189"/>
      <c r="I8" s="189"/>
      <c r="J8" s="189"/>
      <c r="K8" s="189"/>
      <c r="L8" s="189"/>
      <c r="M8" s="189"/>
      <c r="N8" s="190"/>
      <c r="O8" s="38"/>
      <c r="P8" s="70">
        <v>5</v>
      </c>
      <c r="Q8" s="49" t="s">
        <v>61</v>
      </c>
      <c r="T8" s="74">
        <v>4.5</v>
      </c>
      <c r="U8" s="74">
        <v>3.5</v>
      </c>
      <c r="V8" s="74">
        <v>3</v>
      </c>
      <c r="W8" s="74">
        <v>2.5</v>
      </c>
      <c r="X8" s="74">
        <v>2</v>
      </c>
      <c r="Y8" s="74">
        <v>0</v>
      </c>
    </row>
    <row r="9" spans="1:25" ht="51.75" customHeight="1" x14ac:dyDescent="0.25">
      <c r="A9" s="197"/>
      <c r="B9" s="115" t="s">
        <v>179</v>
      </c>
      <c r="C9" s="224" t="s">
        <v>180</v>
      </c>
      <c r="D9" s="189"/>
      <c r="E9" s="189"/>
      <c r="F9" s="189"/>
      <c r="G9" s="189"/>
      <c r="H9" s="189"/>
      <c r="I9" s="189"/>
      <c r="J9" s="189"/>
      <c r="K9" s="189"/>
      <c r="L9" s="189"/>
      <c r="M9" s="189"/>
      <c r="N9" s="190"/>
      <c r="O9" s="38"/>
      <c r="P9" s="70">
        <v>6</v>
      </c>
      <c r="Q9" s="49" t="s">
        <v>61</v>
      </c>
      <c r="T9" s="74">
        <v>4</v>
      </c>
    </row>
    <row r="10" spans="1:25" ht="42.75" customHeight="1" x14ac:dyDescent="0.2">
      <c r="A10" s="197"/>
      <c r="B10" s="115" t="s">
        <v>181</v>
      </c>
      <c r="C10" s="224" t="s">
        <v>182</v>
      </c>
      <c r="D10" s="189"/>
      <c r="E10" s="189"/>
      <c r="F10" s="189"/>
      <c r="G10" s="189"/>
      <c r="H10" s="189"/>
      <c r="I10" s="189"/>
      <c r="J10" s="189"/>
      <c r="K10" s="189"/>
      <c r="L10" s="189"/>
      <c r="M10" s="189"/>
      <c r="N10" s="190"/>
      <c r="O10" s="38"/>
      <c r="P10" s="70">
        <v>7</v>
      </c>
      <c r="Q10" s="49" t="s">
        <v>61</v>
      </c>
    </row>
    <row r="11" spans="1:25" ht="15" customHeight="1" x14ac:dyDescent="0.2">
      <c r="A11" s="53"/>
      <c r="B11" s="50"/>
      <c r="C11" s="101"/>
      <c r="D11" s="168"/>
      <c r="E11" s="168"/>
      <c r="F11" s="168"/>
      <c r="G11" s="168"/>
      <c r="H11" s="168"/>
      <c r="I11" s="168"/>
      <c r="J11" s="168"/>
      <c r="K11" s="168"/>
      <c r="L11" s="168"/>
      <c r="M11" s="168"/>
      <c r="N11" s="168"/>
      <c r="O11" s="86"/>
      <c r="P11" s="70"/>
      <c r="Q11" s="49"/>
    </row>
    <row r="12" spans="1:25" ht="15" customHeight="1" x14ac:dyDescent="0.2">
      <c r="A12" s="149"/>
      <c r="B12" s="95"/>
      <c r="C12" s="134"/>
      <c r="D12" s="24"/>
      <c r="E12" s="24"/>
      <c r="F12" s="24"/>
      <c r="G12" s="24"/>
      <c r="H12" s="24"/>
      <c r="I12" s="24"/>
      <c r="J12" s="24"/>
      <c r="K12" s="24"/>
      <c r="L12" s="24"/>
      <c r="M12" s="24"/>
      <c r="N12" s="24"/>
      <c r="O12" s="86"/>
      <c r="P12" s="70"/>
      <c r="Q12" s="49"/>
    </row>
    <row r="13" spans="1:25" ht="15" customHeight="1" x14ac:dyDescent="0.3">
      <c r="A13" s="73"/>
      <c r="B13" s="46"/>
      <c r="C13" s="24"/>
      <c r="D13" s="24"/>
      <c r="E13" s="24"/>
      <c r="F13" s="24"/>
      <c r="G13" s="24"/>
      <c r="H13" s="24"/>
      <c r="I13" s="24"/>
      <c r="J13" s="24"/>
      <c r="K13" s="24"/>
      <c r="L13" s="24"/>
      <c r="M13" s="24"/>
      <c r="N13" s="24"/>
      <c r="O13" s="86"/>
      <c r="P13" s="70">
        <v>10</v>
      </c>
      <c r="Q13" s="49" t="s">
        <v>61</v>
      </c>
    </row>
    <row r="14" spans="1:25" ht="15" customHeight="1" x14ac:dyDescent="0.2">
      <c r="A14" s="82"/>
      <c r="B14" s="16"/>
      <c r="C14" s="40"/>
      <c r="D14" s="40"/>
      <c r="E14" s="40"/>
      <c r="F14" s="40"/>
      <c r="G14" s="40"/>
      <c r="H14" s="40"/>
      <c r="I14" s="40"/>
      <c r="J14" s="40"/>
      <c r="K14" s="40"/>
      <c r="L14" s="40"/>
      <c r="M14" s="40"/>
      <c r="N14" s="40"/>
      <c r="O14" s="86"/>
      <c r="P14" s="70">
        <v>11</v>
      </c>
      <c r="Q14" s="49" t="s">
        <v>61</v>
      </c>
    </row>
    <row r="15" spans="1:25" ht="42.75" customHeight="1" x14ac:dyDescent="0.2">
      <c r="A15" s="222" t="s">
        <v>88</v>
      </c>
      <c r="B15" s="115" t="s">
        <v>183</v>
      </c>
      <c r="C15" s="224" t="s">
        <v>184</v>
      </c>
      <c r="D15" s="189"/>
      <c r="E15" s="189"/>
      <c r="F15" s="189"/>
      <c r="G15" s="189"/>
      <c r="H15" s="189"/>
      <c r="I15" s="189"/>
      <c r="J15" s="189"/>
      <c r="K15" s="189"/>
      <c r="L15" s="189"/>
      <c r="M15" s="189"/>
      <c r="N15" s="190"/>
      <c r="O15" s="38"/>
      <c r="P15" s="70">
        <v>12</v>
      </c>
      <c r="Q15" s="49" t="s">
        <v>61</v>
      </c>
    </row>
    <row r="16" spans="1:25" ht="30.75" customHeight="1" x14ac:dyDescent="0.2">
      <c r="A16" s="197"/>
      <c r="B16" s="115" t="s">
        <v>185</v>
      </c>
      <c r="C16" s="224" t="s">
        <v>186</v>
      </c>
      <c r="D16" s="189"/>
      <c r="E16" s="189"/>
      <c r="F16" s="189"/>
      <c r="G16" s="189"/>
      <c r="H16" s="189"/>
      <c r="I16" s="189"/>
      <c r="J16" s="189"/>
      <c r="K16" s="189"/>
      <c r="L16" s="189"/>
      <c r="M16" s="189"/>
      <c r="N16" s="190"/>
      <c r="O16" s="38"/>
      <c r="P16" s="70">
        <v>13</v>
      </c>
      <c r="Q16" s="49" t="s">
        <v>61</v>
      </c>
    </row>
    <row r="17" spans="1:17" ht="31.5" customHeight="1" x14ac:dyDescent="0.2">
      <c r="A17" s="197"/>
      <c r="B17" s="115" t="s">
        <v>187</v>
      </c>
      <c r="C17" s="224" t="s">
        <v>188</v>
      </c>
      <c r="D17" s="189"/>
      <c r="E17" s="189"/>
      <c r="F17" s="189"/>
      <c r="G17" s="189"/>
      <c r="H17" s="189"/>
      <c r="I17" s="189"/>
      <c r="J17" s="189"/>
      <c r="K17" s="189"/>
      <c r="L17" s="189"/>
      <c r="M17" s="189"/>
      <c r="N17" s="190"/>
      <c r="O17" s="38"/>
      <c r="P17" s="70">
        <v>14</v>
      </c>
      <c r="Q17" s="49" t="s">
        <v>61</v>
      </c>
    </row>
    <row r="18" spans="1:17" ht="106.5" customHeight="1" x14ac:dyDescent="0.2">
      <c r="A18" s="197"/>
      <c r="B18" s="115" t="s">
        <v>189</v>
      </c>
      <c r="C18" s="224" t="s">
        <v>190</v>
      </c>
      <c r="D18" s="189"/>
      <c r="E18" s="189"/>
      <c r="F18" s="189"/>
      <c r="G18" s="189"/>
      <c r="H18" s="189"/>
      <c r="I18" s="189"/>
      <c r="J18" s="189"/>
      <c r="K18" s="189"/>
      <c r="L18" s="189"/>
      <c r="M18" s="189"/>
      <c r="N18" s="190"/>
      <c r="O18" s="38"/>
      <c r="P18" s="70">
        <v>15</v>
      </c>
      <c r="Q18" s="49" t="s">
        <v>61</v>
      </c>
    </row>
    <row r="19" spans="1:17" ht="12.75" customHeight="1" x14ac:dyDescent="0.3">
      <c r="A19" s="151"/>
      <c r="B19" s="36"/>
      <c r="C19" s="168"/>
      <c r="D19" s="168"/>
      <c r="E19" s="168"/>
      <c r="F19" s="168"/>
      <c r="G19" s="168"/>
      <c r="H19" s="168"/>
      <c r="I19" s="168"/>
      <c r="J19" s="168"/>
      <c r="K19" s="168"/>
      <c r="L19" s="168"/>
      <c r="M19" s="168"/>
      <c r="N19" s="168"/>
      <c r="O19" s="86"/>
      <c r="P19" s="70">
        <v>18</v>
      </c>
      <c r="Q19" s="49" t="s">
        <v>61</v>
      </c>
    </row>
    <row r="20" spans="1:17" ht="12.75" customHeight="1" x14ac:dyDescent="0.3">
      <c r="A20" s="73"/>
      <c r="B20" s="46"/>
      <c r="C20" s="24"/>
      <c r="D20" s="24"/>
      <c r="E20" s="24"/>
      <c r="F20" s="24"/>
      <c r="G20" s="24"/>
      <c r="H20" s="24"/>
      <c r="I20" s="24"/>
      <c r="J20" s="24"/>
      <c r="K20" s="24"/>
      <c r="L20" s="24"/>
      <c r="M20" s="24"/>
      <c r="N20" s="24"/>
      <c r="O20" s="86"/>
      <c r="P20" s="70"/>
      <c r="Q20" s="49"/>
    </row>
    <row r="21" spans="1:17" ht="12.75" customHeight="1" x14ac:dyDescent="0.3">
      <c r="A21" s="73"/>
      <c r="B21" s="46"/>
      <c r="C21" s="24"/>
      <c r="D21" s="24"/>
      <c r="E21" s="24"/>
      <c r="F21" s="24"/>
      <c r="G21" s="24"/>
      <c r="H21" s="24"/>
      <c r="I21" s="24"/>
      <c r="J21" s="24"/>
      <c r="K21" s="24"/>
      <c r="L21" s="24"/>
      <c r="M21" s="24"/>
      <c r="N21" s="24"/>
      <c r="O21" s="86"/>
      <c r="P21" s="70"/>
      <c r="Q21" s="49"/>
    </row>
    <row r="22" spans="1:17" ht="12.75" customHeight="1" x14ac:dyDescent="0.2">
      <c r="A22" s="82"/>
      <c r="B22" s="16"/>
      <c r="C22" s="40"/>
      <c r="D22" s="40"/>
      <c r="E22" s="40"/>
      <c r="F22" s="40"/>
      <c r="G22" s="40"/>
      <c r="H22" s="40"/>
      <c r="I22" s="40"/>
      <c r="J22" s="40"/>
      <c r="K22" s="40"/>
      <c r="L22" s="40"/>
      <c r="M22" s="40"/>
      <c r="N22" s="40"/>
      <c r="O22" s="86"/>
      <c r="P22" s="70">
        <v>19</v>
      </c>
      <c r="Q22" s="49" t="s">
        <v>61</v>
      </c>
    </row>
    <row r="23" spans="1:17" ht="48" customHeight="1" x14ac:dyDescent="0.2">
      <c r="A23" s="212" t="s">
        <v>90</v>
      </c>
      <c r="B23" s="115" t="s">
        <v>191</v>
      </c>
      <c r="C23" s="224" t="s">
        <v>192</v>
      </c>
      <c r="D23" s="189"/>
      <c r="E23" s="189"/>
      <c r="F23" s="189"/>
      <c r="G23" s="189"/>
      <c r="H23" s="189"/>
      <c r="I23" s="189"/>
      <c r="J23" s="189"/>
      <c r="K23" s="189"/>
      <c r="L23" s="189"/>
      <c r="M23" s="189"/>
      <c r="N23" s="190"/>
      <c r="O23" s="38"/>
      <c r="P23" s="70">
        <v>20</v>
      </c>
      <c r="Q23" s="49" t="s">
        <v>61</v>
      </c>
    </row>
    <row r="24" spans="1:17" ht="48" customHeight="1" x14ac:dyDescent="0.2">
      <c r="A24" s="197"/>
      <c r="B24" s="115" t="s">
        <v>193</v>
      </c>
      <c r="C24" s="224" t="s">
        <v>194</v>
      </c>
      <c r="D24" s="189"/>
      <c r="E24" s="189"/>
      <c r="F24" s="189"/>
      <c r="G24" s="189"/>
      <c r="H24" s="189"/>
      <c r="I24" s="189"/>
      <c r="J24" s="189"/>
      <c r="K24" s="189"/>
      <c r="L24" s="189"/>
      <c r="M24" s="189"/>
      <c r="N24" s="190"/>
      <c r="O24" s="38"/>
      <c r="P24" s="70">
        <v>21</v>
      </c>
      <c r="Q24" s="49" t="s">
        <v>61</v>
      </c>
    </row>
    <row r="25" spans="1:17" ht="69" customHeight="1" x14ac:dyDescent="0.2">
      <c r="A25" s="197"/>
      <c r="B25" s="115" t="s">
        <v>195</v>
      </c>
      <c r="C25" s="224" t="s">
        <v>196</v>
      </c>
      <c r="D25" s="189"/>
      <c r="E25" s="189"/>
      <c r="F25" s="189"/>
      <c r="G25" s="189"/>
      <c r="H25" s="189"/>
      <c r="I25" s="189"/>
      <c r="J25" s="189"/>
      <c r="K25" s="189"/>
      <c r="L25" s="189"/>
      <c r="M25" s="189"/>
      <c r="N25" s="190"/>
      <c r="O25" s="38"/>
      <c r="P25" s="70">
        <v>22</v>
      </c>
      <c r="Q25" s="49" t="s">
        <v>61</v>
      </c>
    </row>
    <row r="26" spans="1:17" ht="72" customHeight="1" x14ac:dyDescent="0.2">
      <c r="A26" s="197"/>
      <c r="B26" s="115" t="s">
        <v>197</v>
      </c>
      <c r="C26" s="224" t="s">
        <v>198</v>
      </c>
      <c r="D26" s="189"/>
      <c r="E26" s="189"/>
      <c r="F26" s="189"/>
      <c r="G26" s="189"/>
      <c r="H26" s="189"/>
      <c r="I26" s="189"/>
      <c r="J26" s="189"/>
      <c r="K26" s="189"/>
      <c r="L26" s="189"/>
      <c r="M26" s="189"/>
      <c r="N26" s="190"/>
      <c r="O26" s="38"/>
      <c r="P26" s="70">
        <v>23</v>
      </c>
      <c r="Q26" s="49" t="s">
        <v>61</v>
      </c>
    </row>
    <row r="27" spans="1:17" ht="13.5" customHeight="1" x14ac:dyDescent="0.2">
      <c r="A27" s="146"/>
      <c r="B27" s="50"/>
      <c r="C27" s="101"/>
      <c r="D27" s="168"/>
      <c r="E27" s="168"/>
      <c r="F27" s="168"/>
      <c r="G27" s="168"/>
      <c r="H27" s="168"/>
      <c r="I27" s="168"/>
      <c r="J27" s="168"/>
      <c r="K27" s="168"/>
      <c r="L27" s="168"/>
      <c r="M27" s="168"/>
      <c r="N27" s="168"/>
      <c r="O27" s="86"/>
      <c r="P27" s="70"/>
      <c r="Q27" s="49"/>
    </row>
    <row r="28" spans="1:17" ht="13.5" customHeight="1" x14ac:dyDescent="0.2">
      <c r="A28" s="31"/>
      <c r="B28" s="95"/>
      <c r="C28" s="134"/>
      <c r="D28" s="24"/>
      <c r="E28" s="24"/>
      <c r="F28" s="24"/>
      <c r="G28" s="24"/>
      <c r="H28" s="24"/>
      <c r="I28" s="24"/>
      <c r="J28" s="24"/>
      <c r="K28" s="24"/>
      <c r="L28" s="24"/>
      <c r="M28" s="24"/>
      <c r="N28" s="24"/>
      <c r="O28" s="86"/>
      <c r="P28" s="70"/>
      <c r="Q28" s="49"/>
    </row>
    <row r="29" spans="1:17" ht="13.5" customHeight="1" x14ac:dyDescent="0.2">
      <c r="A29" s="31"/>
      <c r="B29" s="95"/>
      <c r="C29" s="134"/>
      <c r="D29" s="24"/>
      <c r="E29" s="24"/>
      <c r="F29" s="24"/>
      <c r="G29" s="24"/>
      <c r="H29" s="24"/>
      <c r="I29" s="24"/>
      <c r="J29" s="24"/>
      <c r="K29" s="24"/>
      <c r="L29" s="24"/>
      <c r="M29" s="24"/>
      <c r="N29" s="24"/>
      <c r="O29" s="86"/>
      <c r="P29" s="70"/>
      <c r="Q29" s="49"/>
    </row>
    <row r="30" spans="1:17" ht="13.5" customHeight="1" x14ac:dyDescent="0.2">
      <c r="A30" s="82"/>
      <c r="B30" s="16"/>
      <c r="C30" s="1"/>
      <c r="D30" s="40"/>
      <c r="E30" s="40"/>
      <c r="F30" s="40"/>
      <c r="G30" s="40"/>
      <c r="H30" s="40"/>
      <c r="I30" s="40"/>
      <c r="J30" s="40"/>
      <c r="K30" s="40"/>
      <c r="L30" s="40"/>
      <c r="M30" s="40"/>
      <c r="N30" s="81"/>
      <c r="O30" s="86"/>
      <c r="P30" s="70">
        <v>27</v>
      </c>
      <c r="Q30" s="49" t="s">
        <v>61</v>
      </c>
    </row>
    <row r="31" spans="1:17" ht="57" customHeight="1" x14ac:dyDescent="0.2">
      <c r="A31" s="222" t="s">
        <v>92</v>
      </c>
      <c r="B31" s="115" t="s">
        <v>199</v>
      </c>
      <c r="C31" s="224" t="s">
        <v>200</v>
      </c>
      <c r="D31" s="189"/>
      <c r="E31" s="189"/>
      <c r="F31" s="189"/>
      <c r="G31" s="189"/>
      <c r="H31" s="189"/>
      <c r="I31" s="189"/>
      <c r="J31" s="189"/>
      <c r="K31" s="189"/>
      <c r="L31" s="189"/>
      <c r="M31" s="189"/>
      <c r="N31" s="190"/>
      <c r="O31" s="38"/>
      <c r="P31" s="70">
        <v>28</v>
      </c>
      <c r="Q31" s="49" t="s">
        <v>61</v>
      </c>
    </row>
    <row r="32" spans="1:17" ht="114" customHeight="1" x14ac:dyDescent="0.2">
      <c r="A32" s="197"/>
      <c r="B32" s="115" t="s">
        <v>201</v>
      </c>
      <c r="C32" s="224" t="s">
        <v>202</v>
      </c>
      <c r="D32" s="189"/>
      <c r="E32" s="189"/>
      <c r="F32" s="189"/>
      <c r="G32" s="189"/>
      <c r="H32" s="189"/>
      <c r="I32" s="189"/>
      <c r="J32" s="189"/>
      <c r="K32" s="189"/>
      <c r="L32" s="189"/>
      <c r="M32" s="189"/>
      <c r="N32" s="190"/>
      <c r="O32" s="38"/>
      <c r="P32" s="70">
        <v>29</v>
      </c>
      <c r="Q32" s="49" t="s">
        <v>61</v>
      </c>
    </row>
    <row r="33" spans="1:17" ht="81" customHeight="1" x14ac:dyDescent="0.2">
      <c r="A33" s="197"/>
      <c r="B33" s="115" t="s">
        <v>203</v>
      </c>
      <c r="C33" s="224" t="s">
        <v>204</v>
      </c>
      <c r="D33" s="189"/>
      <c r="E33" s="189"/>
      <c r="F33" s="189"/>
      <c r="G33" s="189"/>
      <c r="H33" s="189"/>
      <c r="I33" s="189"/>
      <c r="J33" s="189"/>
      <c r="K33" s="189"/>
      <c r="L33" s="189"/>
      <c r="M33" s="189"/>
      <c r="N33" s="190"/>
      <c r="O33" s="38"/>
      <c r="P33" s="70">
        <v>30</v>
      </c>
      <c r="Q33" s="49" t="s">
        <v>61</v>
      </c>
    </row>
    <row r="34" spans="1:17" ht="66.75" customHeight="1" x14ac:dyDescent="0.2">
      <c r="A34" s="197"/>
      <c r="B34" s="115" t="s">
        <v>205</v>
      </c>
      <c r="C34" s="224" t="s">
        <v>206</v>
      </c>
      <c r="D34" s="189"/>
      <c r="E34" s="189"/>
      <c r="F34" s="189"/>
      <c r="G34" s="189"/>
      <c r="H34" s="189"/>
      <c r="I34" s="189"/>
      <c r="J34" s="189"/>
      <c r="K34" s="189"/>
      <c r="L34" s="189"/>
      <c r="M34" s="189"/>
      <c r="N34" s="190"/>
      <c r="O34" s="38"/>
      <c r="P34" s="70">
        <v>31</v>
      </c>
      <c r="Q34" s="49" t="s">
        <v>61</v>
      </c>
    </row>
    <row r="35" spans="1:17" ht="13.5" customHeight="1" x14ac:dyDescent="0.3">
      <c r="A35" s="151"/>
      <c r="B35" s="36"/>
      <c r="C35" s="168"/>
      <c r="D35" s="168"/>
      <c r="E35" s="168"/>
      <c r="F35" s="168"/>
      <c r="G35" s="168"/>
      <c r="H35" s="168"/>
      <c r="I35" s="168"/>
      <c r="J35" s="168"/>
      <c r="K35" s="168"/>
      <c r="L35" s="168"/>
      <c r="M35" s="168"/>
      <c r="N35" s="168"/>
      <c r="P35" s="185">
        <v>34</v>
      </c>
      <c r="Q35" s="185" t="s">
        <v>61</v>
      </c>
    </row>
    <row r="36" spans="1:17" ht="13.5" customHeight="1" x14ac:dyDescent="0.3">
      <c r="A36" s="73"/>
      <c r="B36" s="46"/>
      <c r="C36" s="24"/>
      <c r="D36" s="24"/>
      <c r="E36" s="24"/>
      <c r="F36" s="24"/>
      <c r="G36" s="24"/>
      <c r="H36" s="24"/>
      <c r="I36" s="24"/>
      <c r="J36" s="24"/>
      <c r="K36" s="24"/>
      <c r="L36" s="24"/>
      <c r="M36" s="24"/>
      <c r="N36" s="24"/>
      <c r="P36" s="185"/>
      <c r="Q36" s="185"/>
    </row>
    <row r="37" spans="1:17" ht="13.5" customHeight="1" x14ac:dyDescent="0.3">
      <c r="A37" s="73"/>
      <c r="B37" s="46"/>
      <c r="C37" s="24"/>
      <c r="D37" s="24"/>
      <c r="E37" s="24"/>
      <c r="F37" s="24"/>
      <c r="G37" s="24"/>
      <c r="H37" s="24"/>
      <c r="I37" s="24"/>
      <c r="J37" s="24"/>
      <c r="K37" s="24"/>
      <c r="L37" s="24"/>
      <c r="M37" s="24"/>
      <c r="N37" s="24"/>
      <c r="P37" s="185"/>
      <c r="Q37" s="185"/>
    </row>
    <row r="38" spans="1:17" ht="13.5" customHeight="1" x14ac:dyDescent="0.2">
      <c r="A38" s="82"/>
      <c r="B38" s="16"/>
      <c r="C38" s="40"/>
      <c r="D38" s="40"/>
      <c r="E38" s="40"/>
      <c r="F38" s="40"/>
      <c r="G38" s="40"/>
      <c r="H38" s="40"/>
      <c r="I38" s="40"/>
      <c r="J38" s="40"/>
      <c r="K38" s="40"/>
      <c r="L38" s="40"/>
      <c r="M38" s="40"/>
      <c r="N38" s="40"/>
      <c r="P38" s="70">
        <v>35</v>
      </c>
      <c r="Q38" s="49" t="s">
        <v>61</v>
      </c>
    </row>
    <row r="39" spans="1:17" ht="48" customHeight="1" x14ac:dyDescent="0.2">
      <c r="A39" s="222" t="s">
        <v>94</v>
      </c>
      <c r="B39" s="115" t="s">
        <v>207</v>
      </c>
      <c r="C39" s="224" t="s">
        <v>208</v>
      </c>
      <c r="D39" s="189"/>
      <c r="E39" s="189"/>
      <c r="F39" s="189"/>
      <c r="G39" s="189"/>
      <c r="H39" s="189"/>
      <c r="I39" s="189"/>
      <c r="J39" s="189"/>
      <c r="K39" s="189"/>
      <c r="L39" s="189"/>
      <c r="M39" s="189"/>
      <c r="N39" s="189"/>
      <c r="P39" s="70">
        <v>36</v>
      </c>
      <c r="Q39" s="49" t="s">
        <v>61</v>
      </c>
    </row>
    <row r="40" spans="1:17" ht="48" customHeight="1" x14ac:dyDescent="0.2">
      <c r="A40" s="197"/>
      <c r="B40" s="115" t="s">
        <v>209</v>
      </c>
      <c r="C40" s="224" t="s">
        <v>210</v>
      </c>
      <c r="D40" s="189"/>
      <c r="E40" s="189"/>
      <c r="F40" s="189"/>
      <c r="G40" s="189"/>
      <c r="H40" s="189"/>
      <c r="I40" s="189"/>
      <c r="J40" s="189"/>
      <c r="K40" s="189"/>
      <c r="L40" s="189"/>
      <c r="M40" s="189"/>
      <c r="N40" s="190"/>
      <c r="O40" s="38"/>
      <c r="P40" s="70">
        <v>37</v>
      </c>
      <c r="Q40" s="49" t="s">
        <v>61</v>
      </c>
    </row>
    <row r="41" spans="1:17" ht="82.5" customHeight="1" x14ac:dyDescent="0.2">
      <c r="A41" s="197"/>
      <c r="B41" s="115" t="s">
        <v>211</v>
      </c>
      <c r="C41" s="224" t="s">
        <v>212</v>
      </c>
      <c r="D41" s="189"/>
      <c r="E41" s="189"/>
      <c r="F41" s="189"/>
      <c r="G41" s="189"/>
      <c r="H41" s="189"/>
      <c r="I41" s="189"/>
      <c r="J41" s="189"/>
      <c r="K41" s="189"/>
      <c r="L41" s="189"/>
      <c r="M41" s="189"/>
      <c r="N41" s="190"/>
      <c r="O41" s="38"/>
      <c r="P41" s="70">
        <v>38</v>
      </c>
      <c r="Q41" s="49" t="s">
        <v>61</v>
      </c>
    </row>
    <row r="42" spans="1:17" ht="48" customHeight="1" x14ac:dyDescent="0.2">
      <c r="A42" s="197"/>
      <c r="B42" s="115" t="s">
        <v>213</v>
      </c>
      <c r="C42" s="224" t="s">
        <v>214</v>
      </c>
      <c r="D42" s="189"/>
      <c r="E42" s="189"/>
      <c r="F42" s="189"/>
      <c r="G42" s="189"/>
      <c r="H42" s="189"/>
      <c r="I42" s="189"/>
      <c r="J42" s="189"/>
      <c r="K42" s="189"/>
      <c r="L42" s="189"/>
      <c r="M42" s="189"/>
      <c r="N42" s="190"/>
      <c r="O42" s="38"/>
      <c r="P42" s="70">
        <v>39</v>
      </c>
      <c r="Q42" s="49" t="s">
        <v>61</v>
      </c>
    </row>
    <row r="43" spans="1:17" ht="12.75" customHeight="1" x14ac:dyDescent="0.2">
      <c r="B43" s="162"/>
      <c r="C43" s="162"/>
      <c r="D43" s="162"/>
      <c r="E43" s="162"/>
      <c r="F43" s="162"/>
      <c r="G43" s="162"/>
      <c r="H43" s="162"/>
      <c r="I43" s="162"/>
      <c r="J43" s="162"/>
      <c r="K43" s="162"/>
      <c r="L43" s="162"/>
      <c r="M43" s="162"/>
      <c r="N43" s="162"/>
    </row>
    <row r="44" spans="1:17" ht="16.5" customHeight="1" x14ac:dyDescent="0.3">
      <c r="A44" s="73"/>
      <c r="B44" s="60"/>
      <c r="C44" s="110"/>
      <c r="D44" s="110"/>
      <c r="E44" s="110"/>
      <c r="F44" s="110"/>
      <c r="G44" s="110"/>
      <c r="H44" s="110"/>
      <c r="I44" s="110"/>
      <c r="J44" s="110"/>
      <c r="K44" s="110"/>
      <c r="L44" s="110"/>
      <c r="M44" s="157"/>
      <c r="N44" s="110"/>
      <c r="O44" s="171"/>
      <c r="P44" s="185">
        <v>45</v>
      </c>
      <c r="Q44" s="185" t="s">
        <v>96</v>
      </c>
    </row>
    <row r="45" spans="1:17" ht="18" customHeight="1" x14ac:dyDescent="0.35">
      <c r="A45" s="173"/>
      <c r="B45" s="54"/>
      <c r="C45" s="22"/>
      <c r="D45" s="69"/>
      <c r="E45" s="69"/>
      <c r="F45" s="69"/>
      <c r="G45" s="69"/>
      <c r="H45" s="69"/>
      <c r="I45" s="69"/>
      <c r="J45" s="69"/>
      <c r="K45" s="69"/>
      <c r="L45" s="69"/>
      <c r="M45" s="69"/>
      <c r="N45" s="69"/>
      <c r="O45" s="171"/>
      <c r="P45" s="70">
        <v>49</v>
      </c>
      <c r="Q45" s="49" t="s">
        <v>96</v>
      </c>
    </row>
    <row r="46" spans="1:17" ht="16.5" customHeight="1" x14ac:dyDescent="0.3">
      <c r="A46" s="39"/>
      <c r="B46" s="54"/>
      <c r="C46" s="110"/>
      <c r="D46" s="110"/>
      <c r="E46" s="110"/>
      <c r="F46" s="110"/>
      <c r="G46" s="110"/>
      <c r="H46" s="110"/>
      <c r="I46" s="110"/>
      <c r="J46" s="110"/>
      <c r="K46" s="110"/>
      <c r="L46" s="110"/>
      <c r="M46" s="157"/>
      <c r="N46" s="110"/>
      <c r="O46" s="171"/>
      <c r="P46" s="185">
        <v>49.5</v>
      </c>
      <c r="Q46" s="185" t="s">
        <v>102</v>
      </c>
    </row>
    <row r="47" spans="1:17" x14ac:dyDescent="0.25">
      <c r="A47" s="39"/>
      <c r="B47" s="113"/>
      <c r="C47" s="110"/>
      <c r="D47" s="110"/>
      <c r="E47" s="110"/>
      <c r="F47" s="110"/>
      <c r="G47" s="110"/>
      <c r="H47" s="110"/>
      <c r="I47" s="110"/>
      <c r="J47" s="110"/>
      <c r="K47" s="110"/>
      <c r="L47" s="110"/>
      <c r="M47" s="157"/>
      <c r="N47" s="110"/>
      <c r="O47" s="171"/>
      <c r="P47" s="70">
        <v>50</v>
      </c>
      <c r="Q47" s="49" t="s">
        <v>102</v>
      </c>
    </row>
    <row r="48" spans="1:17" x14ac:dyDescent="0.25">
      <c r="B48" s="60"/>
      <c r="C48" s="110"/>
      <c r="D48" s="110"/>
      <c r="E48" s="110"/>
      <c r="F48" s="110"/>
      <c r="G48" s="110"/>
      <c r="H48" s="110"/>
      <c r="I48" s="110"/>
      <c r="J48" s="110"/>
      <c r="K48" s="110"/>
      <c r="L48" s="110"/>
      <c r="M48" s="51"/>
      <c r="N48" s="110"/>
      <c r="O48" s="171"/>
      <c r="P48" s="70">
        <v>51</v>
      </c>
      <c r="Q48" s="49" t="s">
        <v>102</v>
      </c>
    </row>
    <row r="49" spans="2:17" x14ac:dyDescent="0.25">
      <c r="B49" s="60"/>
      <c r="C49" s="110"/>
      <c r="D49" s="110"/>
      <c r="E49" s="110"/>
      <c r="F49" s="110"/>
      <c r="G49" s="110"/>
      <c r="H49" s="110"/>
      <c r="I49" s="110"/>
      <c r="J49" s="110"/>
      <c r="K49" s="110"/>
      <c r="L49" s="110"/>
      <c r="M49" s="51"/>
      <c r="N49" s="110"/>
      <c r="O49" s="171"/>
      <c r="P49" s="70">
        <v>52</v>
      </c>
      <c r="Q49" s="49" t="s">
        <v>102</v>
      </c>
    </row>
    <row r="50" spans="2:17" x14ac:dyDescent="0.25">
      <c r="B50" s="60"/>
      <c r="C50" s="110"/>
      <c r="D50" s="110"/>
      <c r="E50" s="110"/>
      <c r="F50" s="110"/>
      <c r="G50" s="110"/>
      <c r="H50" s="110"/>
      <c r="I50" s="110"/>
      <c r="J50" s="110"/>
      <c r="K50" s="110"/>
      <c r="L50" s="110"/>
      <c r="M50" s="51"/>
      <c r="N50" s="110"/>
      <c r="O50" s="171"/>
      <c r="P50" s="70">
        <v>53</v>
      </c>
      <c r="Q50" s="49" t="s">
        <v>102</v>
      </c>
    </row>
    <row r="51" spans="2:17" x14ac:dyDescent="0.25">
      <c r="B51" s="60"/>
      <c r="C51" s="110"/>
      <c r="D51" s="110"/>
      <c r="E51" s="110"/>
      <c r="F51" s="110"/>
      <c r="G51" s="110"/>
      <c r="H51" s="110"/>
      <c r="I51" s="110"/>
      <c r="J51" s="110"/>
      <c r="K51" s="110"/>
      <c r="L51" s="110"/>
      <c r="M51" s="51"/>
      <c r="N51" s="110"/>
      <c r="O51" s="171"/>
      <c r="P51" s="185">
        <v>54</v>
      </c>
      <c r="Q51" s="185" t="s">
        <v>102</v>
      </c>
    </row>
    <row r="52" spans="2:17" x14ac:dyDescent="0.25">
      <c r="B52" s="60"/>
      <c r="C52" s="110"/>
      <c r="D52" s="110"/>
      <c r="E52" s="110"/>
      <c r="F52" s="110"/>
      <c r="G52" s="110"/>
      <c r="H52" s="110"/>
      <c r="I52" s="110"/>
      <c r="J52" s="110"/>
      <c r="K52" s="110"/>
      <c r="L52" s="110"/>
      <c r="M52" s="51"/>
      <c r="N52" s="110"/>
      <c r="O52" s="171"/>
      <c r="P52" s="70">
        <v>55</v>
      </c>
      <c r="Q52" s="49" t="s">
        <v>102</v>
      </c>
    </row>
    <row r="53" spans="2:17" x14ac:dyDescent="0.25">
      <c r="B53" s="60"/>
      <c r="C53" s="110"/>
      <c r="D53" s="110"/>
      <c r="E53" s="110"/>
      <c r="F53" s="110"/>
      <c r="G53" s="110"/>
      <c r="H53" s="110"/>
      <c r="I53" s="110"/>
      <c r="J53" s="110"/>
      <c r="K53" s="110"/>
      <c r="L53" s="110"/>
      <c r="M53" s="51"/>
      <c r="N53" s="110"/>
      <c r="O53" s="171"/>
      <c r="P53" s="70">
        <v>56</v>
      </c>
      <c r="Q53" s="49" t="s">
        <v>102</v>
      </c>
    </row>
    <row r="54" spans="2:17" x14ac:dyDescent="0.25">
      <c r="B54" s="60"/>
      <c r="C54" s="110"/>
      <c r="D54" s="110"/>
      <c r="E54" s="110"/>
      <c r="F54" s="110"/>
      <c r="G54" s="110"/>
      <c r="H54" s="110"/>
      <c r="I54" s="110"/>
      <c r="J54" s="110"/>
      <c r="K54" s="110"/>
      <c r="L54" s="110"/>
      <c r="M54" s="51"/>
      <c r="N54" s="110"/>
      <c r="O54" s="171"/>
      <c r="P54" s="70">
        <v>57</v>
      </c>
      <c r="Q54" s="49" t="s">
        <v>102</v>
      </c>
    </row>
    <row r="55" spans="2:17" x14ac:dyDescent="0.25">
      <c r="B55" s="60"/>
      <c r="C55" s="110"/>
      <c r="D55" s="110"/>
      <c r="E55" s="110"/>
      <c r="F55" s="110"/>
      <c r="G55" s="110"/>
      <c r="H55" s="110"/>
      <c r="I55" s="110"/>
      <c r="J55" s="110"/>
      <c r="K55" s="110"/>
      <c r="L55" s="110"/>
      <c r="M55" s="51"/>
      <c r="N55" s="110"/>
      <c r="O55" s="171"/>
      <c r="P55" s="70">
        <v>58</v>
      </c>
      <c r="Q55" s="49" t="s">
        <v>102</v>
      </c>
    </row>
    <row r="56" spans="2:17" x14ac:dyDescent="0.25">
      <c r="B56" s="60"/>
      <c r="C56" s="110"/>
      <c r="D56" s="110"/>
      <c r="E56" s="110"/>
      <c r="F56" s="110"/>
      <c r="G56" s="110"/>
      <c r="H56" s="110"/>
      <c r="I56" s="110"/>
      <c r="J56" s="110"/>
      <c r="K56" s="110"/>
      <c r="L56" s="110"/>
      <c r="M56" s="51"/>
      <c r="N56" s="110"/>
      <c r="O56" s="171"/>
      <c r="P56" s="70">
        <v>59</v>
      </c>
      <c r="Q56" s="49" t="s">
        <v>102</v>
      </c>
    </row>
    <row r="57" spans="2:17" x14ac:dyDescent="0.25">
      <c r="B57" s="60"/>
      <c r="C57" s="110"/>
      <c r="D57" s="110"/>
      <c r="E57" s="110"/>
      <c r="F57" s="110"/>
      <c r="G57" s="110"/>
      <c r="H57" s="110"/>
      <c r="I57" s="110"/>
      <c r="J57" s="110"/>
      <c r="K57" s="110"/>
      <c r="L57" s="110"/>
      <c r="M57" s="51"/>
      <c r="N57" s="110"/>
      <c r="O57" s="171"/>
      <c r="P57" s="70">
        <v>60</v>
      </c>
      <c r="Q57" s="49" t="s">
        <v>102</v>
      </c>
    </row>
    <row r="58" spans="2:17" x14ac:dyDescent="0.25">
      <c r="B58" s="60"/>
      <c r="C58" s="110"/>
      <c r="D58" s="110"/>
      <c r="E58" s="110"/>
      <c r="F58" s="110"/>
      <c r="G58" s="110"/>
      <c r="H58" s="110"/>
      <c r="I58" s="110"/>
      <c r="J58" s="110"/>
      <c r="K58" s="110"/>
      <c r="L58" s="110"/>
      <c r="M58" s="51"/>
      <c r="N58" s="110"/>
      <c r="O58" s="171"/>
      <c r="P58" s="70">
        <v>61</v>
      </c>
      <c r="Q58" s="49" t="s">
        <v>102</v>
      </c>
    </row>
    <row r="59" spans="2:17" x14ac:dyDescent="0.25">
      <c r="B59" s="60"/>
      <c r="C59" s="110"/>
      <c r="D59" s="110"/>
      <c r="E59" s="110"/>
      <c r="F59" s="110"/>
      <c r="G59" s="110"/>
      <c r="H59" s="110"/>
      <c r="I59" s="110"/>
      <c r="J59" s="110"/>
      <c r="K59" s="110"/>
      <c r="L59" s="110"/>
      <c r="M59" s="51"/>
      <c r="N59" s="110"/>
      <c r="O59" s="171"/>
      <c r="P59" s="70">
        <v>62</v>
      </c>
      <c r="Q59" s="49" t="s">
        <v>102</v>
      </c>
    </row>
    <row r="60" spans="2:17" x14ac:dyDescent="0.25">
      <c r="B60" s="60"/>
      <c r="C60" s="110"/>
      <c r="D60" s="110"/>
      <c r="E60" s="110"/>
      <c r="F60" s="110"/>
      <c r="G60" s="110"/>
      <c r="H60" s="110"/>
      <c r="I60" s="110"/>
      <c r="J60" s="110"/>
      <c r="K60" s="110"/>
      <c r="L60" s="110"/>
      <c r="M60" s="51"/>
      <c r="N60" s="110"/>
      <c r="O60" s="171"/>
      <c r="P60" s="70">
        <v>63</v>
      </c>
      <c r="Q60" s="49" t="s">
        <v>102</v>
      </c>
    </row>
    <row r="61" spans="2:17" x14ac:dyDescent="0.25">
      <c r="B61" s="60"/>
      <c r="C61" s="110"/>
      <c r="D61" s="110"/>
      <c r="E61" s="110"/>
      <c r="F61" s="110"/>
      <c r="G61" s="110"/>
      <c r="H61" s="110"/>
      <c r="I61" s="110"/>
      <c r="J61" s="110"/>
      <c r="K61" s="110"/>
      <c r="L61" s="110"/>
      <c r="M61" s="51"/>
      <c r="N61" s="110"/>
      <c r="O61" s="171"/>
      <c r="P61" s="70">
        <v>64</v>
      </c>
      <c r="Q61" s="49" t="s">
        <v>102</v>
      </c>
    </row>
    <row r="62" spans="2:17" x14ac:dyDescent="0.25">
      <c r="B62" s="60"/>
      <c r="C62" s="110"/>
      <c r="D62" s="110"/>
      <c r="E62" s="110"/>
      <c r="F62" s="110"/>
      <c r="G62" s="110"/>
      <c r="H62" s="110"/>
      <c r="I62" s="110"/>
      <c r="J62" s="110"/>
      <c r="K62" s="110"/>
      <c r="L62" s="110"/>
      <c r="M62" s="51"/>
      <c r="N62" s="110"/>
      <c r="O62" s="171"/>
      <c r="P62" s="70">
        <v>65</v>
      </c>
      <c r="Q62" s="49" t="s">
        <v>102</v>
      </c>
    </row>
    <row r="63" spans="2:17" x14ac:dyDescent="0.25">
      <c r="B63" s="60"/>
      <c r="C63" s="110"/>
      <c r="D63" s="110"/>
      <c r="E63" s="110"/>
      <c r="F63" s="110"/>
      <c r="G63" s="110"/>
      <c r="H63" s="110"/>
      <c r="I63" s="110"/>
      <c r="J63" s="110"/>
      <c r="K63" s="110"/>
      <c r="L63" s="110"/>
      <c r="M63" s="51"/>
      <c r="N63" s="110"/>
      <c r="O63" s="171"/>
      <c r="P63" s="70">
        <v>66</v>
      </c>
      <c r="Q63" s="49" t="s">
        <v>102</v>
      </c>
    </row>
    <row r="64" spans="2:17" x14ac:dyDescent="0.25">
      <c r="B64" s="60"/>
      <c r="C64" s="110"/>
      <c r="D64" s="110"/>
      <c r="E64" s="110"/>
      <c r="F64" s="110"/>
      <c r="G64" s="110"/>
      <c r="H64" s="110"/>
      <c r="I64" s="110"/>
      <c r="J64" s="110"/>
      <c r="K64" s="110"/>
      <c r="L64" s="110"/>
      <c r="M64" s="51"/>
      <c r="N64" s="110"/>
      <c r="O64" s="171"/>
      <c r="P64" s="70">
        <v>67</v>
      </c>
      <c r="Q64" s="49" t="s">
        <v>102</v>
      </c>
    </row>
    <row r="65" spans="2:17" x14ac:dyDescent="0.25">
      <c r="B65" s="60"/>
      <c r="C65" s="110"/>
      <c r="D65" s="110"/>
      <c r="E65" s="110"/>
      <c r="F65" s="110"/>
      <c r="G65" s="110"/>
      <c r="H65" s="110"/>
      <c r="I65" s="110"/>
      <c r="J65" s="110"/>
      <c r="K65" s="110"/>
      <c r="L65" s="110"/>
      <c r="M65" s="51"/>
      <c r="N65" s="110"/>
      <c r="O65" s="171"/>
      <c r="P65" s="70">
        <v>68</v>
      </c>
      <c r="Q65" s="49" t="s">
        <v>102</v>
      </c>
    </row>
    <row r="66" spans="2:17" x14ac:dyDescent="0.25">
      <c r="B66" s="60"/>
      <c r="C66" s="110"/>
      <c r="D66" s="110"/>
      <c r="E66" s="110"/>
      <c r="F66" s="110"/>
      <c r="G66" s="110"/>
      <c r="H66" s="110"/>
      <c r="I66" s="110"/>
      <c r="J66" s="110"/>
      <c r="K66" s="110"/>
      <c r="L66" s="110"/>
      <c r="M66" s="51"/>
      <c r="N66" s="110"/>
      <c r="O66" s="171"/>
      <c r="P66" s="70">
        <v>69</v>
      </c>
      <c r="Q66" s="49" t="s">
        <v>102</v>
      </c>
    </row>
    <row r="67" spans="2:17" x14ac:dyDescent="0.25">
      <c r="B67" s="60"/>
      <c r="C67" s="110"/>
      <c r="D67" s="110"/>
      <c r="E67" s="110"/>
      <c r="F67" s="110"/>
      <c r="G67" s="110"/>
      <c r="H67" s="110"/>
      <c r="I67" s="110"/>
      <c r="J67" s="110"/>
      <c r="K67" s="110"/>
      <c r="L67" s="110"/>
      <c r="M67" s="51"/>
      <c r="N67" s="110"/>
      <c r="O67" s="171"/>
      <c r="P67" s="70">
        <v>70</v>
      </c>
      <c r="Q67" s="49" t="s">
        <v>102</v>
      </c>
    </row>
    <row r="68" spans="2:17" x14ac:dyDescent="0.25">
      <c r="B68" s="60"/>
      <c r="C68" s="110"/>
      <c r="D68" s="110"/>
      <c r="E68" s="110"/>
      <c r="F68" s="110"/>
      <c r="G68" s="110"/>
      <c r="H68" s="110"/>
      <c r="I68" s="110"/>
      <c r="J68" s="110"/>
      <c r="K68" s="110"/>
      <c r="L68" s="110"/>
      <c r="M68" s="51"/>
      <c r="N68" s="110"/>
      <c r="O68" s="171"/>
      <c r="P68" s="70">
        <v>71</v>
      </c>
      <c r="Q68" s="49" t="s">
        <v>102</v>
      </c>
    </row>
    <row r="69" spans="2:17" x14ac:dyDescent="0.25">
      <c r="B69" s="60"/>
      <c r="C69" s="110"/>
      <c r="D69" s="110"/>
      <c r="E69" s="110"/>
      <c r="F69" s="110"/>
      <c r="G69" s="110"/>
      <c r="H69" s="110"/>
      <c r="I69" s="110"/>
      <c r="J69" s="110"/>
      <c r="K69" s="110"/>
      <c r="L69" s="110"/>
      <c r="M69" s="51"/>
      <c r="N69" s="110"/>
      <c r="O69" s="171"/>
      <c r="P69" s="70">
        <v>72</v>
      </c>
      <c r="Q69" s="49" t="s">
        <v>102</v>
      </c>
    </row>
    <row r="70" spans="2:17" x14ac:dyDescent="0.25">
      <c r="B70" s="60"/>
      <c r="C70" s="110"/>
      <c r="D70" s="110"/>
      <c r="E70" s="110"/>
      <c r="F70" s="110"/>
      <c r="G70" s="110"/>
      <c r="H70" s="110"/>
      <c r="I70" s="110"/>
      <c r="J70" s="110"/>
      <c r="K70" s="110"/>
      <c r="L70" s="110"/>
      <c r="M70" s="51"/>
      <c r="N70" s="110"/>
      <c r="O70" s="171"/>
      <c r="P70" s="70">
        <v>73</v>
      </c>
      <c r="Q70" s="49" t="s">
        <v>102</v>
      </c>
    </row>
    <row r="71" spans="2:17" x14ac:dyDescent="0.25">
      <c r="B71" s="60"/>
      <c r="C71" s="110"/>
      <c r="D71" s="110"/>
      <c r="E71" s="110"/>
      <c r="F71" s="110"/>
      <c r="G71" s="110"/>
      <c r="H71" s="110"/>
      <c r="I71" s="110"/>
      <c r="J71" s="110"/>
      <c r="K71" s="110"/>
      <c r="L71" s="110"/>
      <c r="M71" s="51"/>
      <c r="N71" s="110"/>
      <c r="O71" s="171"/>
      <c r="P71" s="70">
        <v>74</v>
      </c>
      <c r="Q71" s="49" t="s">
        <v>102</v>
      </c>
    </row>
    <row r="72" spans="2:17" x14ac:dyDescent="0.25">
      <c r="B72" s="60"/>
      <c r="C72" s="110"/>
      <c r="D72" s="110"/>
      <c r="E72" s="110"/>
      <c r="F72" s="110"/>
      <c r="G72" s="110"/>
      <c r="H72" s="110"/>
      <c r="I72" s="110"/>
      <c r="J72" s="110"/>
      <c r="K72" s="110"/>
      <c r="L72" s="110"/>
      <c r="M72" s="51"/>
      <c r="N72" s="110"/>
      <c r="O72" s="171"/>
      <c r="P72" s="70">
        <v>75</v>
      </c>
      <c r="Q72" s="49" t="s">
        <v>102</v>
      </c>
    </row>
    <row r="73" spans="2:17" x14ac:dyDescent="0.25">
      <c r="B73" s="60"/>
      <c r="C73" s="110"/>
      <c r="D73" s="110"/>
      <c r="E73" s="110"/>
      <c r="F73" s="110"/>
      <c r="G73" s="110"/>
      <c r="H73" s="110"/>
      <c r="I73" s="110"/>
      <c r="J73" s="110"/>
      <c r="K73" s="110"/>
      <c r="L73" s="110"/>
      <c r="M73" s="51"/>
      <c r="N73" s="110"/>
      <c r="O73" s="171"/>
      <c r="P73" s="70">
        <v>76</v>
      </c>
      <c r="Q73" s="49" t="s">
        <v>102</v>
      </c>
    </row>
    <row r="74" spans="2:17" x14ac:dyDescent="0.25">
      <c r="B74" s="60"/>
      <c r="C74" s="110"/>
      <c r="D74" s="110"/>
      <c r="E74" s="110"/>
      <c r="F74" s="110"/>
      <c r="G74" s="110"/>
      <c r="H74" s="110"/>
      <c r="I74" s="110"/>
      <c r="J74" s="110"/>
      <c r="K74" s="110"/>
      <c r="L74" s="110"/>
      <c r="M74" s="51"/>
      <c r="N74" s="110"/>
      <c r="O74" s="171"/>
      <c r="P74" s="70">
        <v>77</v>
      </c>
      <c r="Q74" s="49" t="s">
        <v>102</v>
      </c>
    </row>
    <row r="75" spans="2:17" x14ac:dyDescent="0.25">
      <c r="B75" s="60"/>
      <c r="C75" s="110"/>
      <c r="D75" s="110"/>
      <c r="E75" s="110"/>
      <c r="F75" s="110"/>
      <c r="G75" s="110"/>
      <c r="H75" s="110"/>
      <c r="I75" s="110"/>
      <c r="J75" s="110"/>
      <c r="K75" s="110"/>
      <c r="L75" s="110"/>
      <c r="M75" s="51"/>
      <c r="N75" s="110"/>
      <c r="O75" s="171"/>
      <c r="P75" s="70">
        <v>78</v>
      </c>
      <c r="Q75" s="49" t="s">
        <v>102</v>
      </c>
    </row>
    <row r="76" spans="2:17" x14ac:dyDescent="0.25">
      <c r="B76" s="60"/>
      <c r="C76" s="110"/>
      <c r="D76" s="110"/>
      <c r="E76" s="110"/>
      <c r="F76" s="110"/>
      <c r="G76" s="110"/>
      <c r="H76" s="110"/>
      <c r="I76" s="110"/>
      <c r="J76" s="110"/>
      <c r="K76" s="110"/>
      <c r="L76" s="110"/>
      <c r="M76" s="51"/>
      <c r="N76" s="110"/>
      <c r="O76" s="171"/>
      <c r="P76" s="70">
        <v>79</v>
      </c>
      <c r="Q76" s="49" t="s">
        <v>102</v>
      </c>
    </row>
    <row r="77" spans="2:17" x14ac:dyDescent="0.25">
      <c r="B77" s="60"/>
      <c r="C77" s="110"/>
      <c r="D77" s="110"/>
      <c r="E77" s="110"/>
      <c r="F77" s="110"/>
      <c r="G77" s="110"/>
      <c r="H77" s="110"/>
      <c r="I77" s="110"/>
      <c r="J77" s="110"/>
      <c r="K77" s="110"/>
      <c r="L77" s="110"/>
      <c r="M77" s="51"/>
      <c r="N77" s="110"/>
      <c r="O77" s="171"/>
      <c r="P77" s="70">
        <v>80</v>
      </c>
      <c r="Q77" s="49" t="s">
        <v>102</v>
      </c>
    </row>
    <row r="78" spans="2:17" x14ac:dyDescent="0.25">
      <c r="B78" s="60"/>
      <c r="C78" s="110"/>
      <c r="D78" s="110"/>
      <c r="E78" s="110"/>
      <c r="F78" s="110"/>
      <c r="G78" s="110"/>
      <c r="H78" s="110"/>
      <c r="I78" s="110"/>
      <c r="J78" s="110"/>
      <c r="K78" s="110"/>
      <c r="L78" s="110"/>
      <c r="M78" s="51"/>
      <c r="N78" s="110"/>
      <c r="O78" s="171"/>
      <c r="P78" s="70">
        <v>81</v>
      </c>
      <c r="Q78" s="49" t="s">
        <v>102</v>
      </c>
    </row>
    <row r="79" spans="2:17" x14ac:dyDescent="0.25">
      <c r="B79" s="60"/>
      <c r="C79" s="110"/>
      <c r="D79" s="110"/>
      <c r="E79" s="110"/>
      <c r="F79" s="110"/>
      <c r="G79" s="110"/>
      <c r="H79" s="110"/>
      <c r="I79" s="110"/>
      <c r="J79" s="110"/>
      <c r="K79" s="110"/>
      <c r="L79" s="110"/>
      <c r="M79" s="51"/>
      <c r="N79" s="110"/>
      <c r="O79" s="171"/>
      <c r="P79" s="70">
        <v>82</v>
      </c>
      <c r="Q79" s="49" t="s">
        <v>102</v>
      </c>
    </row>
    <row r="80" spans="2:17" x14ac:dyDescent="0.25">
      <c r="B80" s="60"/>
      <c r="C80" s="110"/>
      <c r="D80" s="110"/>
      <c r="E80" s="110"/>
      <c r="F80" s="110"/>
      <c r="G80" s="110"/>
      <c r="H80" s="110"/>
      <c r="I80" s="110"/>
      <c r="J80" s="110"/>
      <c r="K80" s="110"/>
      <c r="L80" s="110"/>
      <c r="M80" s="51"/>
      <c r="N80" s="110"/>
      <c r="O80" s="171"/>
      <c r="P80" s="70">
        <v>83</v>
      </c>
      <c r="Q80" s="49" t="s">
        <v>102</v>
      </c>
    </row>
    <row r="81" spans="2:17" x14ac:dyDescent="0.25">
      <c r="B81" s="60"/>
      <c r="C81" s="110"/>
      <c r="D81" s="110"/>
      <c r="E81" s="110"/>
      <c r="F81" s="110"/>
      <c r="G81" s="110"/>
      <c r="H81" s="110"/>
      <c r="I81" s="110"/>
      <c r="J81" s="110"/>
      <c r="K81" s="110"/>
      <c r="L81" s="110"/>
      <c r="M81" s="51"/>
      <c r="N81" s="110"/>
      <c r="O81" s="171"/>
      <c r="P81" s="70">
        <v>84</v>
      </c>
      <c r="Q81" s="49" t="s">
        <v>102</v>
      </c>
    </row>
    <row r="82" spans="2:17" ht="12.75" x14ac:dyDescent="0.2">
      <c r="P82" s="170">
        <v>82</v>
      </c>
      <c r="Q82" s="27" t="s">
        <v>105</v>
      </c>
    </row>
    <row r="83" spans="2:17" ht="12.75" x14ac:dyDescent="0.2">
      <c r="P83" s="170">
        <v>83</v>
      </c>
      <c r="Q83" s="27" t="s">
        <v>105</v>
      </c>
    </row>
    <row r="84" spans="2:17" ht="12.75" x14ac:dyDescent="0.2">
      <c r="P84" s="170">
        <v>84</v>
      </c>
      <c r="Q84" s="27" t="s">
        <v>105</v>
      </c>
    </row>
    <row r="85" spans="2:17" ht="12.75" x14ac:dyDescent="0.2">
      <c r="P85" s="170">
        <v>85</v>
      </c>
      <c r="Q85" s="27" t="s">
        <v>105</v>
      </c>
    </row>
    <row r="86" spans="2:17" ht="12.75" x14ac:dyDescent="0.2">
      <c r="P86" s="170">
        <v>86</v>
      </c>
      <c r="Q86" s="27" t="s">
        <v>105</v>
      </c>
    </row>
    <row r="87" spans="2:17" ht="12.75" x14ac:dyDescent="0.2">
      <c r="P87" s="170">
        <v>87</v>
      </c>
      <c r="Q87" s="27" t="s">
        <v>105</v>
      </c>
    </row>
    <row r="88" spans="2:17" ht="12.75" x14ac:dyDescent="0.2">
      <c r="P88" s="170">
        <v>88</v>
      </c>
      <c r="Q88" s="27" t="s">
        <v>105</v>
      </c>
    </row>
    <row r="89" spans="2:17" ht="12.75" x14ac:dyDescent="0.2">
      <c r="P89" s="170">
        <v>89</v>
      </c>
      <c r="Q89" s="27" t="s">
        <v>105</v>
      </c>
    </row>
    <row r="90" spans="2:17" ht="12.75" x14ac:dyDescent="0.2">
      <c r="P90" s="170">
        <v>90</v>
      </c>
      <c r="Q90" s="27" t="s">
        <v>105</v>
      </c>
    </row>
    <row r="91" spans="2:17" ht="12.75" x14ac:dyDescent="0.2">
      <c r="P91" s="170">
        <v>91</v>
      </c>
      <c r="Q91" s="27" t="s">
        <v>105</v>
      </c>
    </row>
    <row r="92" spans="2:17" ht="12.75" x14ac:dyDescent="0.2">
      <c r="P92" s="170">
        <v>92</v>
      </c>
      <c r="Q92" s="27" t="s">
        <v>105</v>
      </c>
    </row>
    <row r="93" spans="2:17" ht="12.75" x14ac:dyDescent="0.2">
      <c r="P93" s="170">
        <v>93</v>
      </c>
      <c r="Q93" s="27" t="s">
        <v>105</v>
      </c>
    </row>
    <row r="94" spans="2:17" ht="12.75" x14ac:dyDescent="0.2">
      <c r="P94" s="170">
        <v>94</v>
      </c>
      <c r="Q94" s="27" t="s">
        <v>105</v>
      </c>
    </row>
    <row r="95" spans="2:17" ht="12.75" x14ac:dyDescent="0.2">
      <c r="P95" s="170">
        <v>95</v>
      </c>
      <c r="Q95" s="27" t="s">
        <v>105</v>
      </c>
    </row>
    <row r="96" spans="2:17" ht="12.75" x14ac:dyDescent="0.2">
      <c r="P96" s="170">
        <v>96</v>
      </c>
      <c r="Q96" s="27" t="s">
        <v>105</v>
      </c>
    </row>
    <row r="97" spans="16:17" ht="12.75" x14ac:dyDescent="0.2">
      <c r="P97" s="180">
        <v>97</v>
      </c>
      <c r="Q97" s="27" t="s">
        <v>105</v>
      </c>
    </row>
    <row r="98" spans="16:17" ht="12.75" x14ac:dyDescent="0.2">
      <c r="P98" s="180">
        <v>98</v>
      </c>
      <c r="Q98" s="27" t="s">
        <v>105</v>
      </c>
    </row>
    <row r="99" spans="16:17" ht="12.75" x14ac:dyDescent="0.2">
      <c r="P99" s="180">
        <v>99</v>
      </c>
      <c r="Q99" s="27" t="s">
        <v>105</v>
      </c>
    </row>
    <row r="100" spans="16:17" ht="12.75" x14ac:dyDescent="0.2">
      <c r="P100" s="180">
        <v>100</v>
      </c>
      <c r="Q100" s="27" t="s">
        <v>105</v>
      </c>
    </row>
  </sheetData>
  <mergeCells count="34">
    <mergeCell ref="A39:A42"/>
    <mergeCell ref="C39:N39"/>
    <mergeCell ref="C40:N40"/>
    <mergeCell ref="C41:N41"/>
    <mergeCell ref="C42:N42"/>
    <mergeCell ref="A31:A34"/>
    <mergeCell ref="C31:N31"/>
    <mergeCell ref="C32:N32"/>
    <mergeCell ref="C33:N33"/>
    <mergeCell ref="C34:N34"/>
    <mergeCell ref="A23:A26"/>
    <mergeCell ref="C23:N23"/>
    <mergeCell ref="C24:N24"/>
    <mergeCell ref="C25:N25"/>
    <mergeCell ref="C26:N26"/>
    <mergeCell ref="A15:A18"/>
    <mergeCell ref="C15:N15"/>
    <mergeCell ref="C16:N16"/>
    <mergeCell ref="C17:N17"/>
    <mergeCell ref="C18:N18"/>
    <mergeCell ref="A4:F4"/>
    <mergeCell ref="G4:J4"/>
    <mergeCell ref="A6:J6"/>
    <mergeCell ref="A7:A10"/>
    <mergeCell ref="C7:N7"/>
    <mergeCell ref="C8:N8"/>
    <mergeCell ref="C9:N9"/>
    <mergeCell ref="C10:N10"/>
    <mergeCell ref="A1:L1"/>
    <mergeCell ref="A2:F2"/>
    <mergeCell ref="G2:J2"/>
    <mergeCell ref="K2:N2"/>
    <mergeCell ref="A3:F3"/>
    <mergeCell ref="G3:J3"/>
  </mergeCells>
  <conditionalFormatting sqref="A7 B7 P7 Q7 R7 S7 T7 U7 V7 W7 X7 Y7">
    <cfRule type="cellIs" dxfId="0" priority="1" stopIfTrue="1" operator="lessThanOrEqual">
      <formula>5</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Output Packet (OP) Checklist</vt:lpstr>
      <vt:lpstr>PoDAPO Self Review </vt:lpstr>
      <vt:lpstr>PoDAPO Output Reviewer</vt:lpstr>
      <vt:lpstr> Peer's Review of Your OP </vt:lpstr>
      <vt:lpstr>Your Review of Peer's OP</vt:lpstr>
      <vt:lpstr>ALG Minutes</vt:lpstr>
      <vt:lpstr> Description of PoDAPO Criteria</vt:lpstr>
      <vt:lpstr>' Description of PoDAPO Criteria'!PRINT_AREA</vt:lpstr>
      <vt:lpstr>' Peer''s Review of Your OP '!PRINT_AREA</vt:lpstr>
      <vt:lpstr>'PoDAPO Output Reviewer'!PRINT_AREA</vt:lpstr>
      <vt:lpstr>'PoDAPO Self Review '!PRINT_AREA</vt:lpstr>
      <vt:lpstr>'Your Review of Peer''s OP'!PRINT_AREA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Padpow</dc:creator>
  <cp:lastModifiedBy>Padpow</cp:lastModifiedBy>
  <dcterms:created xsi:type="dcterms:W3CDTF">2013-03-04T06:08:04Z</dcterms:created>
  <dcterms:modified xsi:type="dcterms:W3CDTF">2013-03-04T06:08:04Z</dcterms:modified>
</cp:coreProperties>
</file>